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5480" windowHeight="11640" tabRatio="290"/>
  </bookViews>
  <sheets>
    <sheet name="calendario genErale" sheetId="1" r:id="rId1"/>
    <sheet name="costi attività" sheetId="4" r:id="rId2"/>
    <sheet name="Foglio2" sheetId="2" r:id="rId3"/>
    <sheet name="Foglio3" sheetId="3" r:id="rId4"/>
  </sheets>
  <definedNames>
    <definedName name="_xlnm._FilterDatabase" localSheetId="0" hidden="1">'calendario genErale'!$A$1:$K$375</definedName>
    <definedName name="_xlnm._FilterDatabase" localSheetId="1" hidden="1">'costi attività'!$A$1:$P$241</definedName>
    <definedName name="_xlnm.Print_Titles" localSheetId="1">'costi attività'!$1:$1</definedName>
  </definedNames>
  <calcPr calcId="152511"/>
</workbook>
</file>

<file path=xl/calcChain.xml><?xml version="1.0" encoding="utf-8"?>
<calcChain xmlns="http://schemas.openxmlformats.org/spreadsheetml/2006/main">
  <c r="G54" i="4" l="1"/>
  <c r="G30" i="4"/>
  <c r="G31" i="4"/>
  <c r="P35" i="4"/>
  <c r="P3" i="4" l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" i="4"/>
  <c r="A230" i="4"/>
  <c r="B230" i="4"/>
  <c r="C230" i="4"/>
  <c r="D230" i="4"/>
  <c r="E230" i="4"/>
  <c r="F230" i="4"/>
  <c r="A231" i="4"/>
  <c r="B231" i="4"/>
  <c r="C231" i="4"/>
  <c r="D231" i="4"/>
  <c r="E231" i="4"/>
  <c r="F231" i="4"/>
  <c r="A232" i="4"/>
  <c r="B232" i="4"/>
  <c r="C232" i="4"/>
  <c r="D232" i="4"/>
  <c r="E232" i="4"/>
  <c r="F232" i="4"/>
  <c r="A233" i="4"/>
  <c r="B233" i="4"/>
  <c r="C233" i="4"/>
  <c r="D233" i="4"/>
  <c r="E233" i="4"/>
  <c r="F233" i="4"/>
  <c r="A234" i="4"/>
  <c r="B234" i="4"/>
  <c r="C234" i="4"/>
  <c r="D234" i="4"/>
  <c r="E234" i="4"/>
  <c r="F234" i="4"/>
  <c r="A235" i="4"/>
  <c r="B235" i="4"/>
  <c r="C235" i="4"/>
  <c r="D235" i="4"/>
  <c r="E235" i="4"/>
  <c r="F235" i="4"/>
  <c r="A236" i="4"/>
  <c r="B236" i="4"/>
  <c r="C236" i="4"/>
  <c r="D236" i="4"/>
  <c r="E236" i="4"/>
  <c r="F236" i="4"/>
  <c r="A237" i="4"/>
  <c r="B237" i="4"/>
  <c r="C237" i="4"/>
  <c r="D237" i="4"/>
  <c r="E237" i="4"/>
  <c r="F237" i="4"/>
  <c r="A238" i="4"/>
  <c r="B238" i="4"/>
  <c r="C238" i="4"/>
  <c r="D238" i="4"/>
  <c r="E238" i="4"/>
  <c r="F238" i="4"/>
  <c r="A239" i="4"/>
  <c r="B239" i="4"/>
  <c r="C239" i="4"/>
  <c r="D239" i="4"/>
  <c r="E239" i="4"/>
  <c r="F239" i="4"/>
  <c r="A240" i="4"/>
  <c r="B240" i="4"/>
  <c r="C240" i="4"/>
  <c r="D240" i="4"/>
  <c r="E240" i="4"/>
  <c r="F240" i="4"/>
  <c r="A241" i="4"/>
  <c r="B241" i="4"/>
  <c r="C241" i="4"/>
  <c r="D241" i="4"/>
  <c r="E241" i="4"/>
  <c r="F241" i="4"/>
  <c r="A203" i="4"/>
  <c r="B203" i="4"/>
  <c r="C203" i="4"/>
  <c r="D203" i="4"/>
  <c r="E203" i="4"/>
  <c r="F203" i="4"/>
  <c r="A204" i="4"/>
  <c r="B204" i="4"/>
  <c r="C204" i="4"/>
  <c r="D204" i="4"/>
  <c r="E204" i="4"/>
  <c r="F204" i="4"/>
  <c r="A205" i="4"/>
  <c r="B205" i="4"/>
  <c r="C205" i="4"/>
  <c r="D205" i="4"/>
  <c r="E205" i="4"/>
  <c r="F205" i="4"/>
  <c r="A206" i="4"/>
  <c r="B206" i="4"/>
  <c r="C206" i="4"/>
  <c r="D206" i="4"/>
  <c r="E206" i="4"/>
  <c r="F206" i="4"/>
  <c r="A207" i="4"/>
  <c r="B207" i="4"/>
  <c r="C207" i="4"/>
  <c r="D207" i="4"/>
  <c r="E207" i="4"/>
  <c r="F207" i="4"/>
  <c r="A208" i="4"/>
  <c r="B208" i="4"/>
  <c r="C208" i="4"/>
  <c r="D208" i="4"/>
  <c r="E208" i="4"/>
  <c r="F208" i="4"/>
  <c r="A209" i="4"/>
  <c r="B209" i="4"/>
  <c r="C209" i="4"/>
  <c r="D209" i="4"/>
  <c r="E209" i="4"/>
  <c r="F209" i="4"/>
  <c r="A210" i="4"/>
  <c r="B210" i="4"/>
  <c r="C210" i="4"/>
  <c r="D210" i="4"/>
  <c r="E210" i="4"/>
  <c r="F210" i="4"/>
  <c r="A211" i="4"/>
  <c r="B211" i="4"/>
  <c r="C211" i="4"/>
  <c r="D211" i="4"/>
  <c r="E211" i="4"/>
  <c r="F211" i="4"/>
  <c r="A212" i="4"/>
  <c r="B212" i="4"/>
  <c r="C212" i="4"/>
  <c r="D212" i="4"/>
  <c r="E212" i="4"/>
  <c r="F212" i="4"/>
  <c r="A213" i="4"/>
  <c r="B213" i="4"/>
  <c r="C213" i="4"/>
  <c r="D213" i="4"/>
  <c r="E213" i="4"/>
  <c r="F213" i="4"/>
  <c r="A214" i="4"/>
  <c r="B214" i="4"/>
  <c r="C214" i="4"/>
  <c r="D214" i="4"/>
  <c r="E214" i="4"/>
  <c r="F214" i="4"/>
  <c r="A215" i="4"/>
  <c r="B215" i="4"/>
  <c r="C215" i="4"/>
  <c r="D215" i="4"/>
  <c r="E215" i="4"/>
  <c r="F215" i="4"/>
  <c r="A216" i="4"/>
  <c r="B216" i="4"/>
  <c r="C216" i="4"/>
  <c r="D216" i="4"/>
  <c r="E216" i="4"/>
  <c r="F216" i="4"/>
  <c r="A217" i="4"/>
  <c r="B217" i="4"/>
  <c r="C217" i="4"/>
  <c r="D217" i="4"/>
  <c r="E217" i="4"/>
  <c r="F217" i="4"/>
  <c r="A218" i="4"/>
  <c r="B218" i="4"/>
  <c r="C218" i="4"/>
  <c r="D218" i="4"/>
  <c r="E218" i="4"/>
  <c r="F218" i="4"/>
  <c r="A219" i="4"/>
  <c r="B219" i="4"/>
  <c r="C219" i="4"/>
  <c r="D219" i="4"/>
  <c r="E219" i="4"/>
  <c r="F219" i="4"/>
  <c r="A220" i="4"/>
  <c r="B220" i="4"/>
  <c r="C220" i="4"/>
  <c r="D220" i="4"/>
  <c r="E220" i="4"/>
  <c r="F220" i="4"/>
  <c r="A221" i="4"/>
  <c r="B221" i="4"/>
  <c r="C221" i="4"/>
  <c r="D221" i="4"/>
  <c r="E221" i="4"/>
  <c r="F221" i="4"/>
  <c r="A222" i="4"/>
  <c r="B222" i="4"/>
  <c r="C222" i="4"/>
  <c r="D222" i="4"/>
  <c r="E222" i="4"/>
  <c r="F222" i="4"/>
  <c r="A223" i="4"/>
  <c r="B223" i="4"/>
  <c r="C223" i="4"/>
  <c r="D223" i="4"/>
  <c r="E223" i="4"/>
  <c r="F223" i="4"/>
  <c r="A224" i="4"/>
  <c r="B224" i="4"/>
  <c r="C224" i="4"/>
  <c r="D224" i="4"/>
  <c r="E224" i="4"/>
  <c r="F224" i="4"/>
  <c r="A225" i="4"/>
  <c r="B225" i="4"/>
  <c r="C225" i="4"/>
  <c r="D225" i="4"/>
  <c r="E225" i="4"/>
  <c r="F225" i="4"/>
  <c r="A226" i="4"/>
  <c r="B226" i="4"/>
  <c r="C226" i="4"/>
  <c r="D226" i="4"/>
  <c r="E226" i="4"/>
  <c r="F226" i="4"/>
  <c r="A227" i="4"/>
  <c r="B227" i="4"/>
  <c r="C227" i="4"/>
  <c r="D227" i="4"/>
  <c r="E227" i="4"/>
  <c r="F227" i="4"/>
  <c r="A228" i="4"/>
  <c r="B228" i="4"/>
  <c r="C228" i="4"/>
  <c r="D228" i="4"/>
  <c r="E228" i="4"/>
  <c r="F228" i="4"/>
  <c r="A229" i="4"/>
  <c r="B229" i="4"/>
  <c r="C229" i="4"/>
  <c r="D229" i="4"/>
  <c r="E229" i="4"/>
  <c r="F229" i="4"/>
  <c r="A170" i="4"/>
  <c r="B170" i="4"/>
  <c r="C170" i="4"/>
  <c r="D170" i="4"/>
  <c r="E170" i="4"/>
  <c r="F170" i="4"/>
  <c r="A171" i="4"/>
  <c r="B171" i="4"/>
  <c r="C171" i="4"/>
  <c r="D171" i="4"/>
  <c r="E171" i="4"/>
  <c r="F171" i="4"/>
  <c r="A172" i="4"/>
  <c r="B172" i="4"/>
  <c r="C172" i="4"/>
  <c r="D172" i="4"/>
  <c r="E172" i="4"/>
  <c r="F172" i="4"/>
  <c r="A173" i="4"/>
  <c r="B173" i="4"/>
  <c r="C173" i="4"/>
  <c r="D173" i="4"/>
  <c r="E173" i="4"/>
  <c r="F173" i="4"/>
  <c r="A174" i="4"/>
  <c r="B174" i="4"/>
  <c r="C174" i="4"/>
  <c r="D174" i="4"/>
  <c r="E174" i="4"/>
  <c r="F174" i="4"/>
  <c r="A175" i="4"/>
  <c r="B175" i="4"/>
  <c r="C175" i="4"/>
  <c r="D175" i="4"/>
  <c r="E175" i="4"/>
  <c r="F175" i="4"/>
  <c r="A176" i="4"/>
  <c r="B176" i="4"/>
  <c r="C176" i="4"/>
  <c r="D176" i="4"/>
  <c r="E176" i="4"/>
  <c r="F176" i="4"/>
  <c r="A177" i="4"/>
  <c r="B177" i="4"/>
  <c r="C177" i="4"/>
  <c r="D177" i="4"/>
  <c r="E177" i="4"/>
  <c r="F177" i="4"/>
  <c r="A178" i="4"/>
  <c r="B178" i="4"/>
  <c r="C178" i="4"/>
  <c r="D178" i="4"/>
  <c r="E178" i="4"/>
  <c r="F178" i="4"/>
  <c r="A179" i="4"/>
  <c r="B179" i="4"/>
  <c r="C179" i="4"/>
  <c r="D179" i="4"/>
  <c r="E179" i="4"/>
  <c r="F179" i="4"/>
  <c r="A180" i="4"/>
  <c r="B180" i="4"/>
  <c r="C180" i="4"/>
  <c r="D180" i="4"/>
  <c r="E180" i="4"/>
  <c r="F180" i="4"/>
  <c r="A181" i="4"/>
  <c r="B181" i="4"/>
  <c r="C181" i="4"/>
  <c r="D181" i="4"/>
  <c r="E181" i="4"/>
  <c r="F181" i="4"/>
  <c r="A182" i="4"/>
  <c r="B182" i="4"/>
  <c r="C182" i="4"/>
  <c r="D182" i="4"/>
  <c r="E182" i="4"/>
  <c r="F182" i="4"/>
  <c r="A183" i="4"/>
  <c r="B183" i="4"/>
  <c r="C183" i="4"/>
  <c r="D183" i="4"/>
  <c r="E183" i="4"/>
  <c r="F183" i="4"/>
  <c r="A184" i="4"/>
  <c r="B184" i="4"/>
  <c r="C184" i="4"/>
  <c r="D184" i="4"/>
  <c r="E184" i="4"/>
  <c r="F184" i="4"/>
  <c r="A185" i="4"/>
  <c r="B185" i="4"/>
  <c r="C185" i="4"/>
  <c r="D185" i="4"/>
  <c r="E185" i="4"/>
  <c r="F185" i="4"/>
  <c r="A186" i="4"/>
  <c r="B186" i="4"/>
  <c r="C186" i="4"/>
  <c r="D186" i="4"/>
  <c r="E186" i="4"/>
  <c r="F186" i="4"/>
  <c r="A187" i="4"/>
  <c r="B187" i="4"/>
  <c r="C187" i="4"/>
  <c r="D187" i="4"/>
  <c r="E187" i="4"/>
  <c r="F187" i="4"/>
  <c r="A188" i="4"/>
  <c r="B188" i="4"/>
  <c r="C188" i="4"/>
  <c r="D188" i="4"/>
  <c r="E188" i="4"/>
  <c r="F188" i="4"/>
  <c r="A189" i="4"/>
  <c r="B189" i="4"/>
  <c r="C189" i="4"/>
  <c r="D189" i="4"/>
  <c r="E189" i="4"/>
  <c r="F189" i="4"/>
  <c r="A190" i="4"/>
  <c r="B190" i="4"/>
  <c r="C190" i="4"/>
  <c r="D190" i="4"/>
  <c r="E190" i="4"/>
  <c r="F190" i="4"/>
  <c r="A191" i="4"/>
  <c r="B191" i="4"/>
  <c r="C191" i="4"/>
  <c r="D191" i="4"/>
  <c r="E191" i="4"/>
  <c r="F191" i="4"/>
  <c r="A192" i="4"/>
  <c r="B192" i="4"/>
  <c r="C192" i="4"/>
  <c r="D192" i="4"/>
  <c r="E192" i="4"/>
  <c r="F192" i="4"/>
  <c r="A193" i="4"/>
  <c r="B193" i="4"/>
  <c r="C193" i="4"/>
  <c r="D193" i="4"/>
  <c r="E193" i="4"/>
  <c r="F193" i="4"/>
  <c r="A194" i="4"/>
  <c r="B194" i="4"/>
  <c r="C194" i="4"/>
  <c r="D194" i="4"/>
  <c r="E194" i="4"/>
  <c r="F194" i="4"/>
  <c r="A195" i="4"/>
  <c r="B195" i="4"/>
  <c r="C195" i="4"/>
  <c r="D195" i="4"/>
  <c r="E195" i="4"/>
  <c r="F195" i="4"/>
  <c r="A196" i="4"/>
  <c r="B196" i="4"/>
  <c r="C196" i="4"/>
  <c r="D196" i="4"/>
  <c r="E196" i="4"/>
  <c r="F196" i="4"/>
  <c r="A197" i="4"/>
  <c r="B197" i="4"/>
  <c r="C197" i="4"/>
  <c r="D197" i="4"/>
  <c r="E197" i="4"/>
  <c r="F197" i="4"/>
  <c r="A198" i="4"/>
  <c r="B198" i="4"/>
  <c r="C198" i="4"/>
  <c r="D198" i="4"/>
  <c r="E198" i="4"/>
  <c r="F198" i="4"/>
  <c r="A199" i="4"/>
  <c r="B199" i="4"/>
  <c r="C199" i="4"/>
  <c r="D199" i="4"/>
  <c r="E199" i="4"/>
  <c r="F199" i="4"/>
  <c r="A200" i="4"/>
  <c r="B200" i="4"/>
  <c r="C200" i="4"/>
  <c r="D200" i="4"/>
  <c r="E200" i="4"/>
  <c r="F200" i="4"/>
  <c r="A201" i="4"/>
  <c r="B201" i="4"/>
  <c r="C201" i="4"/>
  <c r="D201" i="4"/>
  <c r="E201" i="4"/>
  <c r="F201" i="4"/>
  <c r="A202" i="4"/>
  <c r="B202" i="4"/>
  <c r="C202" i="4"/>
  <c r="D202" i="4"/>
  <c r="E202" i="4"/>
  <c r="F202" i="4"/>
  <c r="A67" i="4"/>
  <c r="B67" i="4"/>
  <c r="C67" i="4"/>
  <c r="D67" i="4"/>
  <c r="E67" i="4"/>
  <c r="F67" i="4"/>
  <c r="A68" i="4"/>
  <c r="B68" i="4"/>
  <c r="C68" i="4"/>
  <c r="D68" i="4"/>
  <c r="E68" i="4"/>
  <c r="F68" i="4"/>
  <c r="A69" i="4"/>
  <c r="B69" i="4"/>
  <c r="C69" i="4"/>
  <c r="D69" i="4"/>
  <c r="E69" i="4"/>
  <c r="F69" i="4"/>
  <c r="A70" i="4"/>
  <c r="B70" i="4"/>
  <c r="C70" i="4"/>
  <c r="D70" i="4"/>
  <c r="E70" i="4"/>
  <c r="F70" i="4"/>
  <c r="A71" i="4"/>
  <c r="B71" i="4"/>
  <c r="C71" i="4"/>
  <c r="D71" i="4"/>
  <c r="E71" i="4"/>
  <c r="F71" i="4"/>
  <c r="A72" i="4"/>
  <c r="B72" i="4"/>
  <c r="C72" i="4"/>
  <c r="D72" i="4"/>
  <c r="E72" i="4"/>
  <c r="F72" i="4"/>
  <c r="A73" i="4"/>
  <c r="B73" i="4"/>
  <c r="C73" i="4"/>
  <c r="D73" i="4"/>
  <c r="E73" i="4"/>
  <c r="F73" i="4"/>
  <c r="A74" i="4"/>
  <c r="B74" i="4"/>
  <c r="C74" i="4"/>
  <c r="D74" i="4"/>
  <c r="E74" i="4"/>
  <c r="F74" i="4"/>
  <c r="A75" i="4"/>
  <c r="B75" i="4"/>
  <c r="C75" i="4"/>
  <c r="D75" i="4"/>
  <c r="E75" i="4"/>
  <c r="F75" i="4"/>
  <c r="A76" i="4"/>
  <c r="B76" i="4"/>
  <c r="C76" i="4"/>
  <c r="D76" i="4"/>
  <c r="E76" i="4"/>
  <c r="F76" i="4"/>
  <c r="A77" i="4"/>
  <c r="B77" i="4"/>
  <c r="C77" i="4"/>
  <c r="D77" i="4"/>
  <c r="E77" i="4"/>
  <c r="F77" i="4"/>
  <c r="A78" i="4"/>
  <c r="B78" i="4"/>
  <c r="C78" i="4"/>
  <c r="D78" i="4"/>
  <c r="E78" i="4"/>
  <c r="F78" i="4"/>
  <c r="A79" i="4"/>
  <c r="B79" i="4"/>
  <c r="C79" i="4"/>
  <c r="D79" i="4"/>
  <c r="E79" i="4"/>
  <c r="F79" i="4"/>
  <c r="A80" i="4"/>
  <c r="B80" i="4"/>
  <c r="C80" i="4"/>
  <c r="D80" i="4"/>
  <c r="E80" i="4"/>
  <c r="F80" i="4"/>
  <c r="A81" i="4"/>
  <c r="B81" i="4"/>
  <c r="C81" i="4"/>
  <c r="D81" i="4"/>
  <c r="E81" i="4"/>
  <c r="F81" i="4"/>
  <c r="A82" i="4"/>
  <c r="B82" i="4"/>
  <c r="C82" i="4"/>
  <c r="D82" i="4"/>
  <c r="E82" i="4"/>
  <c r="F82" i="4"/>
  <c r="A83" i="4"/>
  <c r="B83" i="4"/>
  <c r="C83" i="4"/>
  <c r="D83" i="4"/>
  <c r="E83" i="4"/>
  <c r="F83" i="4"/>
  <c r="A84" i="4"/>
  <c r="B84" i="4"/>
  <c r="C84" i="4"/>
  <c r="D84" i="4"/>
  <c r="E84" i="4"/>
  <c r="F84" i="4"/>
  <c r="A85" i="4"/>
  <c r="B85" i="4"/>
  <c r="C85" i="4"/>
  <c r="D85" i="4"/>
  <c r="E85" i="4"/>
  <c r="F85" i="4"/>
  <c r="A86" i="4"/>
  <c r="B86" i="4"/>
  <c r="C86" i="4"/>
  <c r="D86" i="4"/>
  <c r="E86" i="4"/>
  <c r="F86" i="4"/>
  <c r="A87" i="4"/>
  <c r="B87" i="4"/>
  <c r="C87" i="4"/>
  <c r="D87" i="4"/>
  <c r="E87" i="4"/>
  <c r="F87" i="4"/>
  <c r="A88" i="4"/>
  <c r="B88" i="4"/>
  <c r="C88" i="4"/>
  <c r="D88" i="4"/>
  <c r="E88" i="4"/>
  <c r="F88" i="4"/>
  <c r="A89" i="4"/>
  <c r="B89" i="4"/>
  <c r="C89" i="4"/>
  <c r="D89" i="4"/>
  <c r="E89" i="4"/>
  <c r="F89" i="4"/>
  <c r="A90" i="4"/>
  <c r="B90" i="4"/>
  <c r="C90" i="4"/>
  <c r="D90" i="4"/>
  <c r="E90" i="4"/>
  <c r="F90" i="4"/>
  <c r="A91" i="4"/>
  <c r="B91" i="4"/>
  <c r="C91" i="4"/>
  <c r="D91" i="4"/>
  <c r="E91" i="4"/>
  <c r="F91" i="4"/>
  <c r="A92" i="4"/>
  <c r="B92" i="4"/>
  <c r="C92" i="4"/>
  <c r="D92" i="4"/>
  <c r="E92" i="4"/>
  <c r="F92" i="4"/>
  <c r="A93" i="4"/>
  <c r="B93" i="4"/>
  <c r="C93" i="4"/>
  <c r="D93" i="4"/>
  <c r="E93" i="4"/>
  <c r="F93" i="4"/>
  <c r="A94" i="4"/>
  <c r="B94" i="4"/>
  <c r="C94" i="4"/>
  <c r="D94" i="4"/>
  <c r="E94" i="4"/>
  <c r="F94" i="4"/>
  <c r="A95" i="4"/>
  <c r="B95" i="4"/>
  <c r="C95" i="4"/>
  <c r="D95" i="4"/>
  <c r="E95" i="4"/>
  <c r="F95" i="4"/>
  <c r="A96" i="4"/>
  <c r="B96" i="4"/>
  <c r="C96" i="4"/>
  <c r="D96" i="4"/>
  <c r="E96" i="4"/>
  <c r="F96" i="4"/>
  <c r="A97" i="4"/>
  <c r="B97" i="4"/>
  <c r="C97" i="4"/>
  <c r="D97" i="4"/>
  <c r="E97" i="4"/>
  <c r="F97" i="4"/>
  <c r="A98" i="4"/>
  <c r="B98" i="4"/>
  <c r="C98" i="4"/>
  <c r="D98" i="4"/>
  <c r="E98" i="4"/>
  <c r="F98" i="4"/>
  <c r="A99" i="4"/>
  <c r="B99" i="4"/>
  <c r="C99" i="4"/>
  <c r="D99" i="4"/>
  <c r="E99" i="4"/>
  <c r="F99" i="4"/>
  <c r="A100" i="4"/>
  <c r="B100" i="4"/>
  <c r="C100" i="4"/>
  <c r="D100" i="4"/>
  <c r="E100" i="4"/>
  <c r="F100" i="4"/>
  <c r="A101" i="4"/>
  <c r="B101" i="4"/>
  <c r="C101" i="4"/>
  <c r="D101" i="4"/>
  <c r="E101" i="4"/>
  <c r="F101" i="4"/>
  <c r="A102" i="4"/>
  <c r="B102" i="4"/>
  <c r="C102" i="4"/>
  <c r="D102" i="4"/>
  <c r="E102" i="4"/>
  <c r="F102" i="4"/>
  <c r="A103" i="4"/>
  <c r="B103" i="4"/>
  <c r="C103" i="4"/>
  <c r="D103" i="4"/>
  <c r="E103" i="4"/>
  <c r="F103" i="4"/>
  <c r="A104" i="4"/>
  <c r="B104" i="4"/>
  <c r="C104" i="4"/>
  <c r="D104" i="4"/>
  <c r="E104" i="4"/>
  <c r="F104" i="4"/>
  <c r="A105" i="4"/>
  <c r="B105" i="4"/>
  <c r="C105" i="4"/>
  <c r="D105" i="4"/>
  <c r="E105" i="4"/>
  <c r="F105" i="4"/>
  <c r="A106" i="4"/>
  <c r="B106" i="4"/>
  <c r="C106" i="4"/>
  <c r="D106" i="4"/>
  <c r="E106" i="4"/>
  <c r="F106" i="4"/>
  <c r="A107" i="4"/>
  <c r="B107" i="4"/>
  <c r="C107" i="4"/>
  <c r="D107" i="4"/>
  <c r="E107" i="4"/>
  <c r="F107" i="4"/>
  <c r="A108" i="4"/>
  <c r="B108" i="4"/>
  <c r="C108" i="4"/>
  <c r="D108" i="4"/>
  <c r="E108" i="4"/>
  <c r="F108" i="4"/>
  <c r="A109" i="4"/>
  <c r="B109" i="4"/>
  <c r="C109" i="4"/>
  <c r="D109" i="4"/>
  <c r="E109" i="4"/>
  <c r="F109" i="4"/>
  <c r="A110" i="4"/>
  <c r="B110" i="4"/>
  <c r="C110" i="4"/>
  <c r="D110" i="4"/>
  <c r="E110" i="4"/>
  <c r="F110" i="4"/>
  <c r="A111" i="4"/>
  <c r="B111" i="4"/>
  <c r="C111" i="4"/>
  <c r="D111" i="4"/>
  <c r="E111" i="4"/>
  <c r="F111" i="4"/>
  <c r="A112" i="4"/>
  <c r="B112" i="4"/>
  <c r="C112" i="4"/>
  <c r="D112" i="4"/>
  <c r="E112" i="4"/>
  <c r="F112" i="4"/>
  <c r="A113" i="4"/>
  <c r="B113" i="4"/>
  <c r="C113" i="4"/>
  <c r="D113" i="4"/>
  <c r="E113" i="4"/>
  <c r="F113" i="4"/>
  <c r="A114" i="4"/>
  <c r="B114" i="4"/>
  <c r="C114" i="4"/>
  <c r="D114" i="4"/>
  <c r="E114" i="4"/>
  <c r="F114" i="4"/>
  <c r="A115" i="4"/>
  <c r="B115" i="4"/>
  <c r="C115" i="4"/>
  <c r="D115" i="4"/>
  <c r="E115" i="4"/>
  <c r="F115" i="4"/>
  <c r="A116" i="4"/>
  <c r="B116" i="4"/>
  <c r="C116" i="4"/>
  <c r="D116" i="4"/>
  <c r="E116" i="4"/>
  <c r="F116" i="4"/>
  <c r="A117" i="4"/>
  <c r="B117" i="4"/>
  <c r="C117" i="4"/>
  <c r="D117" i="4"/>
  <c r="E117" i="4"/>
  <c r="F117" i="4"/>
  <c r="A118" i="4"/>
  <c r="B118" i="4"/>
  <c r="C118" i="4"/>
  <c r="D118" i="4"/>
  <c r="E118" i="4"/>
  <c r="F118" i="4"/>
  <c r="A119" i="4"/>
  <c r="B119" i="4"/>
  <c r="C119" i="4"/>
  <c r="D119" i="4"/>
  <c r="E119" i="4"/>
  <c r="F119" i="4"/>
  <c r="A120" i="4"/>
  <c r="B120" i="4"/>
  <c r="C120" i="4"/>
  <c r="D120" i="4"/>
  <c r="E120" i="4"/>
  <c r="F120" i="4"/>
  <c r="A121" i="4"/>
  <c r="B121" i="4"/>
  <c r="C121" i="4"/>
  <c r="D121" i="4"/>
  <c r="E121" i="4"/>
  <c r="F121" i="4"/>
  <c r="A122" i="4"/>
  <c r="B122" i="4"/>
  <c r="C122" i="4"/>
  <c r="D122" i="4"/>
  <c r="E122" i="4"/>
  <c r="F122" i="4"/>
  <c r="A123" i="4"/>
  <c r="B123" i="4"/>
  <c r="C123" i="4"/>
  <c r="D123" i="4"/>
  <c r="E123" i="4"/>
  <c r="F123" i="4"/>
  <c r="A124" i="4"/>
  <c r="B124" i="4"/>
  <c r="C124" i="4"/>
  <c r="D124" i="4"/>
  <c r="E124" i="4"/>
  <c r="F124" i="4"/>
  <c r="A125" i="4"/>
  <c r="B125" i="4"/>
  <c r="C125" i="4"/>
  <c r="D125" i="4"/>
  <c r="E125" i="4"/>
  <c r="F125" i="4"/>
  <c r="A126" i="4"/>
  <c r="B126" i="4"/>
  <c r="C126" i="4"/>
  <c r="D126" i="4"/>
  <c r="E126" i="4"/>
  <c r="F126" i="4"/>
  <c r="A127" i="4"/>
  <c r="B127" i="4"/>
  <c r="C127" i="4"/>
  <c r="D127" i="4"/>
  <c r="E127" i="4"/>
  <c r="F127" i="4"/>
  <c r="A128" i="4"/>
  <c r="B128" i="4"/>
  <c r="C128" i="4"/>
  <c r="D128" i="4"/>
  <c r="E128" i="4"/>
  <c r="F128" i="4"/>
  <c r="A129" i="4"/>
  <c r="B129" i="4"/>
  <c r="C129" i="4"/>
  <c r="D129" i="4"/>
  <c r="E129" i="4"/>
  <c r="F129" i="4"/>
  <c r="A130" i="4"/>
  <c r="B130" i="4"/>
  <c r="C130" i="4"/>
  <c r="D130" i="4"/>
  <c r="E130" i="4"/>
  <c r="F130" i="4"/>
  <c r="A131" i="4"/>
  <c r="B131" i="4"/>
  <c r="C131" i="4"/>
  <c r="D131" i="4"/>
  <c r="E131" i="4"/>
  <c r="F131" i="4"/>
  <c r="A132" i="4"/>
  <c r="B132" i="4"/>
  <c r="C132" i="4"/>
  <c r="D132" i="4"/>
  <c r="E132" i="4"/>
  <c r="F132" i="4"/>
  <c r="A133" i="4"/>
  <c r="B133" i="4"/>
  <c r="C133" i="4"/>
  <c r="D133" i="4"/>
  <c r="E133" i="4"/>
  <c r="F133" i="4"/>
  <c r="A134" i="4"/>
  <c r="B134" i="4"/>
  <c r="C134" i="4"/>
  <c r="D134" i="4"/>
  <c r="E134" i="4"/>
  <c r="F134" i="4"/>
  <c r="A135" i="4"/>
  <c r="B135" i="4"/>
  <c r="C135" i="4"/>
  <c r="D135" i="4"/>
  <c r="E135" i="4"/>
  <c r="F135" i="4"/>
  <c r="A136" i="4"/>
  <c r="B136" i="4"/>
  <c r="C136" i="4"/>
  <c r="D136" i="4"/>
  <c r="E136" i="4"/>
  <c r="F136" i="4"/>
  <c r="A137" i="4"/>
  <c r="B137" i="4"/>
  <c r="C137" i="4"/>
  <c r="D137" i="4"/>
  <c r="E137" i="4"/>
  <c r="F137" i="4"/>
  <c r="A138" i="4"/>
  <c r="B138" i="4"/>
  <c r="C138" i="4"/>
  <c r="D138" i="4"/>
  <c r="E138" i="4"/>
  <c r="F138" i="4"/>
  <c r="A139" i="4"/>
  <c r="B139" i="4"/>
  <c r="C139" i="4"/>
  <c r="D139" i="4"/>
  <c r="E139" i="4"/>
  <c r="F139" i="4"/>
  <c r="A140" i="4"/>
  <c r="B140" i="4"/>
  <c r="C140" i="4"/>
  <c r="D140" i="4"/>
  <c r="E140" i="4"/>
  <c r="F140" i="4"/>
  <c r="A141" i="4"/>
  <c r="B141" i="4"/>
  <c r="C141" i="4"/>
  <c r="D141" i="4"/>
  <c r="E141" i="4"/>
  <c r="F141" i="4"/>
  <c r="A142" i="4"/>
  <c r="B142" i="4"/>
  <c r="C142" i="4"/>
  <c r="D142" i="4"/>
  <c r="E142" i="4"/>
  <c r="F142" i="4"/>
  <c r="A143" i="4"/>
  <c r="B143" i="4"/>
  <c r="C143" i="4"/>
  <c r="D143" i="4"/>
  <c r="E143" i="4"/>
  <c r="F143" i="4"/>
  <c r="A144" i="4"/>
  <c r="B144" i="4"/>
  <c r="C144" i="4"/>
  <c r="D144" i="4"/>
  <c r="E144" i="4"/>
  <c r="F144" i="4"/>
  <c r="A145" i="4"/>
  <c r="B145" i="4"/>
  <c r="C145" i="4"/>
  <c r="D145" i="4"/>
  <c r="E145" i="4"/>
  <c r="F145" i="4"/>
  <c r="A146" i="4"/>
  <c r="B146" i="4"/>
  <c r="C146" i="4"/>
  <c r="D146" i="4"/>
  <c r="E146" i="4"/>
  <c r="F146" i="4"/>
  <c r="A147" i="4"/>
  <c r="B147" i="4"/>
  <c r="C147" i="4"/>
  <c r="D147" i="4"/>
  <c r="E147" i="4"/>
  <c r="F147" i="4"/>
  <c r="A148" i="4"/>
  <c r="B148" i="4"/>
  <c r="C148" i="4"/>
  <c r="D148" i="4"/>
  <c r="E148" i="4"/>
  <c r="F148" i="4"/>
  <c r="A149" i="4"/>
  <c r="B149" i="4"/>
  <c r="C149" i="4"/>
  <c r="D149" i="4"/>
  <c r="E149" i="4"/>
  <c r="F149" i="4"/>
  <c r="A150" i="4"/>
  <c r="B150" i="4"/>
  <c r="C150" i="4"/>
  <c r="D150" i="4"/>
  <c r="E150" i="4"/>
  <c r="F150" i="4"/>
  <c r="A151" i="4"/>
  <c r="B151" i="4"/>
  <c r="C151" i="4"/>
  <c r="D151" i="4"/>
  <c r="E151" i="4"/>
  <c r="F151" i="4"/>
  <c r="A152" i="4"/>
  <c r="B152" i="4"/>
  <c r="C152" i="4"/>
  <c r="D152" i="4"/>
  <c r="E152" i="4"/>
  <c r="F152" i="4"/>
  <c r="A153" i="4"/>
  <c r="B153" i="4"/>
  <c r="C153" i="4"/>
  <c r="D153" i="4"/>
  <c r="E153" i="4"/>
  <c r="F153" i="4"/>
  <c r="A154" i="4"/>
  <c r="B154" i="4"/>
  <c r="C154" i="4"/>
  <c r="D154" i="4"/>
  <c r="E154" i="4"/>
  <c r="F154" i="4"/>
  <c r="A155" i="4"/>
  <c r="B155" i="4"/>
  <c r="C155" i="4"/>
  <c r="D155" i="4"/>
  <c r="E155" i="4"/>
  <c r="F155" i="4"/>
  <c r="A156" i="4"/>
  <c r="B156" i="4"/>
  <c r="C156" i="4"/>
  <c r="D156" i="4"/>
  <c r="E156" i="4"/>
  <c r="F156" i="4"/>
  <c r="A157" i="4"/>
  <c r="B157" i="4"/>
  <c r="C157" i="4"/>
  <c r="D157" i="4"/>
  <c r="E157" i="4"/>
  <c r="F157" i="4"/>
  <c r="A158" i="4"/>
  <c r="B158" i="4"/>
  <c r="C158" i="4"/>
  <c r="D158" i="4"/>
  <c r="E158" i="4"/>
  <c r="F158" i="4"/>
  <c r="A159" i="4"/>
  <c r="B159" i="4"/>
  <c r="C159" i="4"/>
  <c r="D159" i="4"/>
  <c r="E159" i="4"/>
  <c r="F159" i="4"/>
  <c r="A160" i="4"/>
  <c r="B160" i="4"/>
  <c r="C160" i="4"/>
  <c r="D160" i="4"/>
  <c r="E160" i="4"/>
  <c r="F160" i="4"/>
  <c r="A161" i="4"/>
  <c r="B161" i="4"/>
  <c r="C161" i="4"/>
  <c r="D161" i="4"/>
  <c r="E161" i="4"/>
  <c r="F161" i="4"/>
  <c r="A162" i="4"/>
  <c r="B162" i="4"/>
  <c r="C162" i="4"/>
  <c r="D162" i="4"/>
  <c r="E162" i="4"/>
  <c r="F162" i="4"/>
  <c r="A163" i="4"/>
  <c r="B163" i="4"/>
  <c r="C163" i="4"/>
  <c r="D163" i="4"/>
  <c r="E163" i="4"/>
  <c r="F163" i="4"/>
  <c r="A164" i="4"/>
  <c r="B164" i="4"/>
  <c r="C164" i="4"/>
  <c r="D164" i="4"/>
  <c r="E164" i="4"/>
  <c r="F164" i="4"/>
  <c r="A165" i="4"/>
  <c r="B165" i="4"/>
  <c r="C165" i="4"/>
  <c r="D165" i="4"/>
  <c r="E165" i="4"/>
  <c r="F165" i="4"/>
  <c r="A166" i="4"/>
  <c r="B166" i="4"/>
  <c r="C166" i="4"/>
  <c r="D166" i="4"/>
  <c r="E166" i="4"/>
  <c r="F166" i="4"/>
  <c r="A167" i="4"/>
  <c r="B167" i="4"/>
  <c r="C167" i="4"/>
  <c r="D167" i="4"/>
  <c r="E167" i="4"/>
  <c r="F167" i="4"/>
  <c r="A168" i="4"/>
  <c r="B168" i="4"/>
  <c r="C168" i="4"/>
  <c r="D168" i="4"/>
  <c r="E168" i="4"/>
  <c r="F168" i="4"/>
  <c r="A169" i="4"/>
  <c r="B169" i="4"/>
  <c r="C169" i="4"/>
  <c r="D169" i="4"/>
  <c r="E169" i="4"/>
  <c r="F169" i="4"/>
  <c r="A18" i="4"/>
  <c r="B18" i="4"/>
  <c r="C18" i="4"/>
  <c r="D18" i="4"/>
  <c r="E18" i="4"/>
  <c r="F18" i="4"/>
  <c r="A19" i="4"/>
  <c r="B19" i="4"/>
  <c r="C19" i="4"/>
  <c r="D19" i="4"/>
  <c r="E19" i="4"/>
  <c r="F19" i="4"/>
  <c r="A20" i="4"/>
  <c r="B20" i="4"/>
  <c r="C20" i="4"/>
  <c r="D20" i="4"/>
  <c r="E20" i="4"/>
  <c r="F20" i="4"/>
  <c r="A21" i="4"/>
  <c r="B21" i="4"/>
  <c r="C21" i="4"/>
  <c r="D21" i="4"/>
  <c r="E21" i="4"/>
  <c r="F21" i="4"/>
  <c r="A22" i="4"/>
  <c r="B22" i="4"/>
  <c r="C22" i="4"/>
  <c r="D22" i="4"/>
  <c r="E22" i="4"/>
  <c r="F22" i="4"/>
  <c r="A23" i="4"/>
  <c r="B23" i="4"/>
  <c r="C23" i="4"/>
  <c r="D23" i="4"/>
  <c r="E23" i="4"/>
  <c r="F23" i="4"/>
  <c r="A24" i="4"/>
  <c r="B24" i="4"/>
  <c r="C24" i="4"/>
  <c r="D24" i="4"/>
  <c r="E24" i="4"/>
  <c r="F24" i="4"/>
  <c r="A25" i="4"/>
  <c r="B25" i="4"/>
  <c r="C25" i="4"/>
  <c r="D25" i="4"/>
  <c r="E25" i="4"/>
  <c r="F25" i="4"/>
  <c r="A26" i="4"/>
  <c r="B26" i="4"/>
  <c r="C26" i="4"/>
  <c r="D26" i="4"/>
  <c r="E26" i="4"/>
  <c r="F26" i="4"/>
  <c r="A27" i="4"/>
  <c r="B27" i="4"/>
  <c r="C27" i="4"/>
  <c r="D27" i="4"/>
  <c r="E27" i="4"/>
  <c r="F27" i="4"/>
  <c r="A28" i="4"/>
  <c r="B28" i="4"/>
  <c r="C28" i="4"/>
  <c r="D28" i="4"/>
  <c r="E28" i="4"/>
  <c r="F28" i="4"/>
  <c r="A29" i="4"/>
  <c r="B29" i="4"/>
  <c r="C29" i="4"/>
  <c r="D29" i="4"/>
  <c r="E29" i="4"/>
  <c r="F29" i="4"/>
  <c r="A30" i="4"/>
  <c r="B30" i="4"/>
  <c r="C30" i="4"/>
  <c r="D30" i="4"/>
  <c r="E30" i="4"/>
  <c r="F30" i="4"/>
  <c r="A31" i="4"/>
  <c r="B31" i="4"/>
  <c r="C31" i="4"/>
  <c r="D31" i="4"/>
  <c r="E31" i="4"/>
  <c r="F31" i="4"/>
  <c r="A32" i="4"/>
  <c r="B32" i="4"/>
  <c r="C32" i="4"/>
  <c r="D32" i="4"/>
  <c r="E32" i="4"/>
  <c r="F32" i="4"/>
  <c r="A33" i="4"/>
  <c r="B33" i="4"/>
  <c r="C33" i="4"/>
  <c r="D33" i="4"/>
  <c r="E33" i="4"/>
  <c r="F33" i="4"/>
  <c r="A34" i="4"/>
  <c r="B34" i="4"/>
  <c r="C34" i="4"/>
  <c r="D34" i="4"/>
  <c r="E34" i="4"/>
  <c r="F34" i="4"/>
  <c r="A36" i="4"/>
  <c r="B36" i="4"/>
  <c r="C36" i="4"/>
  <c r="D36" i="4"/>
  <c r="E36" i="4"/>
  <c r="F36" i="4"/>
  <c r="A37" i="4"/>
  <c r="B37" i="4"/>
  <c r="C37" i="4"/>
  <c r="D37" i="4"/>
  <c r="E37" i="4"/>
  <c r="F37" i="4"/>
  <c r="A38" i="4"/>
  <c r="B38" i="4"/>
  <c r="C38" i="4"/>
  <c r="D38" i="4"/>
  <c r="E38" i="4"/>
  <c r="F38" i="4"/>
  <c r="A39" i="4"/>
  <c r="B39" i="4"/>
  <c r="C39" i="4"/>
  <c r="D39" i="4"/>
  <c r="E39" i="4"/>
  <c r="F39" i="4"/>
  <c r="A40" i="4"/>
  <c r="B40" i="4"/>
  <c r="C40" i="4"/>
  <c r="D40" i="4"/>
  <c r="E40" i="4"/>
  <c r="F40" i="4"/>
  <c r="A41" i="4"/>
  <c r="B41" i="4"/>
  <c r="C41" i="4"/>
  <c r="D41" i="4"/>
  <c r="E41" i="4"/>
  <c r="F41" i="4"/>
  <c r="A42" i="4"/>
  <c r="B42" i="4"/>
  <c r="C42" i="4"/>
  <c r="D42" i="4"/>
  <c r="E42" i="4"/>
  <c r="F42" i="4"/>
  <c r="A43" i="4"/>
  <c r="B43" i="4"/>
  <c r="C43" i="4"/>
  <c r="D43" i="4"/>
  <c r="E43" i="4"/>
  <c r="F43" i="4"/>
  <c r="A44" i="4"/>
  <c r="B44" i="4"/>
  <c r="C44" i="4"/>
  <c r="D44" i="4"/>
  <c r="E44" i="4"/>
  <c r="F44" i="4"/>
  <c r="A45" i="4"/>
  <c r="B45" i="4"/>
  <c r="C45" i="4"/>
  <c r="D45" i="4"/>
  <c r="E45" i="4"/>
  <c r="F45" i="4"/>
  <c r="A46" i="4"/>
  <c r="B46" i="4"/>
  <c r="C46" i="4"/>
  <c r="D46" i="4"/>
  <c r="E46" i="4"/>
  <c r="F46" i="4"/>
  <c r="A47" i="4"/>
  <c r="B47" i="4"/>
  <c r="C47" i="4"/>
  <c r="D47" i="4"/>
  <c r="E47" i="4"/>
  <c r="F47" i="4"/>
  <c r="A48" i="4"/>
  <c r="B48" i="4"/>
  <c r="C48" i="4"/>
  <c r="D48" i="4"/>
  <c r="E48" i="4"/>
  <c r="F48" i="4"/>
  <c r="A49" i="4"/>
  <c r="B49" i="4"/>
  <c r="C49" i="4"/>
  <c r="D49" i="4"/>
  <c r="E49" i="4"/>
  <c r="F49" i="4"/>
  <c r="A50" i="4"/>
  <c r="B50" i="4"/>
  <c r="C50" i="4"/>
  <c r="D50" i="4"/>
  <c r="E50" i="4"/>
  <c r="F50" i="4"/>
  <c r="A51" i="4"/>
  <c r="B51" i="4"/>
  <c r="C51" i="4"/>
  <c r="D51" i="4"/>
  <c r="E51" i="4"/>
  <c r="F51" i="4"/>
  <c r="A52" i="4"/>
  <c r="B52" i="4"/>
  <c r="C52" i="4"/>
  <c r="D52" i="4"/>
  <c r="E52" i="4"/>
  <c r="F52" i="4"/>
  <c r="A53" i="4"/>
  <c r="B53" i="4"/>
  <c r="C53" i="4"/>
  <c r="D53" i="4"/>
  <c r="E53" i="4"/>
  <c r="F53" i="4"/>
  <c r="A54" i="4"/>
  <c r="B54" i="4"/>
  <c r="C54" i="4"/>
  <c r="D54" i="4"/>
  <c r="E54" i="4"/>
  <c r="F54" i="4"/>
  <c r="A55" i="4"/>
  <c r="B55" i="4"/>
  <c r="C55" i="4"/>
  <c r="D55" i="4"/>
  <c r="E55" i="4"/>
  <c r="F55" i="4"/>
  <c r="A56" i="4"/>
  <c r="B56" i="4"/>
  <c r="C56" i="4"/>
  <c r="D56" i="4"/>
  <c r="E56" i="4"/>
  <c r="F56" i="4"/>
  <c r="A57" i="4"/>
  <c r="B57" i="4"/>
  <c r="C57" i="4"/>
  <c r="D57" i="4"/>
  <c r="E57" i="4"/>
  <c r="F57" i="4"/>
  <c r="A58" i="4"/>
  <c r="B58" i="4"/>
  <c r="C58" i="4"/>
  <c r="D58" i="4"/>
  <c r="E58" i="4"/>
  <c r="F58" i="4"/>
  <c r="A59" i="4"/>
  <c r="B59" i="4"/>
  <c r="C59" i="4"/>
  <c r="D59" i="4"/>
  <c r="E59" i="4"/>
  <c r="F59" i="4"/>
  <c r="A60" i="4"/>
  <c r="B60" i="4"/>
  <c r="C60" i="4"/>
  <c r="D60" i="4"/>
  <c r="E60" i="4"/>
  <c r="F60" i="4"/>
  <c r="A61" i="4"/>
  <c r="B61" i="4"/>
  <c r="C61" i="4"/>
  <c r="D61" i="4"/>
  <c r="E61" i="4"/>
  <c r="F61" i="4"/>
  <c r="A62" i="4"/>
  <c r="B62" i="4"/>
  <c r="C62" i="4"/>
  <c r="D62" i="4"/>
  <c r="E62" i="4"/>
  <c r="F62" i="4"/>
  <c r="A63" i="4"/>
  <c r="B63" i="4"/>
  <c r="C63" i="4"/>
  <c r="D63" i="4"/>
  <c r="E63" i="4"/>
  <c r="F63" i="4"/>
  <c r="A64" i="4"/>
  <c r="B64" i="4"/>
  <c r="C64" i="4"/>
  <c r="D64" i="4"/>
  <c r="E64" i="4"/>
  <c r="F64" i="4"/>
  <c r="A65" i="4"/>
  <c r="B65" i="4"/>
  <c r="C65" i="4"/>
  <c r="D65" i="4"/>
  <c r="E65" i="4"/>
  <c r="F65" i="4"/>
  <c r="A66" i="4"/>
  <c r="B66" i="4"/>
  <c r="C66" i="4"/>
  <c r="D66" i="4"/>
  <c r="E66" i="4"/>
  <c r="F66" i="4"/>
  <c r="A2" i="4"/>
  <c r="B2" i="4"/>
  <c r="C2" i="4"/>
  <c r="D2" i="4"/>
  <c r="E2" i="4"/>
  <c r="F2" i="4"/>
  <c r="A3" i="4"/>
  <c r="B3" i="4"/>
  <c r="C3" i="4"/>
  <c r="D3" i="4"/>
  <c r="E3" i="4"/>
  <c r="F3" i="4"/>
  <c r="A4" i="4"/>
  <c r="B4" i="4"/>
  <c r="C4" i="4"/>
  <c r="D4" i="4"/>
  <c r="E4" i="4"/>
  <c r="F4" i="4"/>
  <c r="A5" i="4"/>
  <c r="B5" i="4"/>
  <c r="C5" i="4"/>
  <c r="D5" i="4"/>
  <c r="E5" i="4"/>
  <c r="F5" i="4"/>
  <c r="A6" i="4"/>
  <c r="B6" i="4"/>
  <c r="C6" i="4"/>
  <c r="D6" i="4"/>
  <c r="E6" i="4"/>
  <c r="F6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D9" i="4"/>
  <c r="E9" i="4"/>
  <c r="F9" i="4"/>
  <c r="A10" i="4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C14" i="4"/>
  <c r="D14" i="4"/>
  <c r="E14" i="4"/>
  <c r="F14" i="4"/>
  <c r="A15" i="4"/>
  <c r="C15" i="4"/>
  <c r="D15" i="4"/>
  <c r="E15" i="4"/>
  <c r="F15" i="4"/>
  <c r="A16" i="4"/>
  <c r="C16" i="4"/>
  <c r="D16" i="4"/>
  <c r="E16" i="4"/>
  <c r="F16" i="4"/>
  <c r="A17" i="4"/>
  <c r="B17" i="4"/>
  <c r="C17" i="4"/>
  <c r="D17" i="4"/>
  <c r="E17" i="4"/>
  <c r="F17" i="4"/>
  <c r="P242" i="4" l="1"/>
</calcChain>
</file>

<file path=xl/sharedStrings.xml><?xml version="1.0" encoding="utf-8"?>
<sst xmlns="http://schemas.openxmlformats.org/spreadsheetml/2006/main" count="2022" uniqueCount="334">
  <si>
    <t>DATA</t>
  </si>
  <si>
    <t>ora</t>
  </si>
  <si>
    <t>IMPIANTO</t>
  </si>
  <si>
    <t>MANIFESTAZIONE</t>
  </si>
  <si>
    <t>CAMP</t>
  </si>
  <si>
    <t>GG</t>
  </si>
  <si>
    <t>NOTE</t>
  </si>
  <si>
    <t xml:space="preserve">SCADENZA </t>
  </si>
  <si>
    <t>medico</t>
  </si>
  <si>
    <t>set</t>
  </si>
  <si>
    <t>TERRAMAINI</t>
  </si>
  <si>
    <t>3° MEMORIAL KIKKO MONTISCI</t>
  </si>
  <si>
    <t>M</t>
  </si>
  <si>
    <t>EXTRA</t>
  </si>
  <si>
    <t>DOPHIN DELFINO</t>
  </si>
  <si>
    <t>BUON NATALE MASTER2014</t>
  </si>
  <si>
    <t>GRUPPO IN FORMA</t>
  </si>
  <si>
    <t>SARDEGNA NUOTA 2015</t>
  </si>
  <si>
    <t>NUOTO CLUB</t>
  </si>
  <si>
    <t>GENOVA</t>
  </si>
  <si>
    <t xml:space="preserve">TROFEO NICO SAPIO </t>
  </si>
  <si>
    <t>N</t>
  </si>
  <si>
    <t>NAZ.</t>
  </si>
  <si>
    <t>1 E 2 NOVEMBRE</t>
  </si>
  <si>
    <t>BOLZANO</t>
  </si>
  <si>
    <t>MEETING INTERNAZIONALE DI NUOTO</t>
  </si>
  <si>
    <t>8 E 9 NOVEMBRE</t>
  </si>
  <si>
    <t>VIAREGGIO</t>
  </si>
  <si>
    <t>X GRAN PRIX ITALIA-TROF.MUSSI-LOM</t>
  </si>
  <si>
    <t>14 E 15 NOVEMBRE</t>
  </si>
  <si>
    <t>DOHA</t>
  </si>
  <si>
    <t>XII CAMPIONATI MONDIALI VASCA CORTA</t>
  </si>
  <si>
    <t>INTERN.</t>
  </si>
  <si>
    <t>3&gt;7 DICEMBRE</t>
  </si>
  <si>
    <t>RICCIONE</t>
  </si>
  <si>
    <t>III CAMPIONATI INVERNALI ASSOLUTI OPEN</t>
  </si>
  <si>
    <t>19 E 20 DICEMBRE</t>
  </si>
  <si>
    <t>COPPA BREMA FASE REGIONALE</t>
  </si>
  <si>
    <t>SAN MARINO</t>
  </si>
  <si>
    <t>1°GRANPRIX D'INVERNO - MEETING TITANO</t>
  </si>
  <si>
    <t>MILANO</t>
  </si>
  <si>
    <t>2°GRANPRIX D'INVERNO . IV CITTA' MI</t>
  </si>
  <si>
    <t>13&gt;15 MARZO</t>
  </si>
  <si>
    <t>25MT</t>
  </si>
  <si>
    <t>50MT</t>
  </si>
  <si>
    <t>CRITERIA NAZIONALI GIOVANILI R/J/C</t>
  </si>
  <si>
    <t>20&gt;25 MARZO</t>
  </si>
  <si>
    <t>14&gt;18 APRILE</t>
  </si>
  <si>
    <t>CAMPIONATI ITALIANI ASSOLUTI PRIMAVERI</t>
  </si>
  <si>
    <t>FINALE NAZ.CAMPIONATO ITALIANO A SQUADRE</t>
  </si>
  <si>
    <t>ROMA</t>
  </si>
  <si>
    <t>TROFEO SETTE COLLI</t>
  </si>
  <si>
    <t>12&gt;14 GIUGNO</t>
  </si>
  <si>
    <t>BAKU</t>
  </si>
  <si>
    <t>CAMPIONATI EUROPEI JUNIORES</t>
  </si>
  <si>
    <t>23&gt;27 GIUGNO</t>
  </si>
  <si>
    <t>COPPA COMEN</t>
  </si>
  <si>
    <t>27 E 28 GIUGNO</t>
  </si>
  <si>
    <t>ROVERETO</t>
  </si>
  <si>
    <t>TROFEO DELLE REGIONI ESORD.A</t>
  </si>
  <si>
    <t>4 E 5 LUGLIO</t>
  </si>
  <si>
    <t>GWANGIU</t>
  </si>
  <si>
    <t>XXVIII GIOCHI MONDIALI UNIVERSITARI</t>
  </si>
  <si>
    <t>4&gt;10 LUGLIO</t>
  </si>
  <si>
    <t>IBLISI</t>
  </si>
  <si>
    <t>EYOFF</t>
  </si>
  <si>
    <t>25/07&gt;01/08</t>
  </si>
  <si>
    <t>KAZAN</t>
  </si>
  <si>
    <t>XVI CAMPIONATI MONDIALI FINA</t>
  </si>
  <si>
    <t>01&gt;09 AGOSTO</t>
  </si>
  <si>
    <t>CAMPIONATI ITALIANI GIOVANILI RAG</t>
  </si>
  <si>
    <t>AGOSTO DT DA ST</t>
  </si>
  <si>
    <t>CAMPIONATI ITALIANI GIOVANILI J/C/S</t>
  </si>
  <si>
    <t>SINGAPORE</t>
  </si>
  <si>
    <t>CAMPIONATI MONDIALI JUNIORES</t>
  </si>
  <si>
    <t>01&gt;06 SETTEMBRE</t>
  </si>
  <si>
    <t>SCADENZA TEMPO LIMITE C.I.A.</t>
  </si>
  <si>
    <t>SCADENZA TEMPO LIMITE C.N.G.</t>
  </si>
  <si>
    <t>QUAL.CAMP. REG.INV. ASSOLUTI V.C.</t>
  </si>
  <si>
    <t>REG</t>
  </si>
  <si>
    <t>1° PROVA TEMPI ES. A</t>
  </si>
  <si>
    <t>1° PROVA TEMPI ES. B</t>
  </si>
  <si>
    <t>SEDE UNICA</t>
  </si>
  <si>
    <t>FINALI CAMP.REG.INV.ASSOLUTI V.C.</t>
  </si>
  <si>
    <t>CAMP.SQUADRE ESORDIENTI A</t>
  </si>
  <si>
    <t xml:space="preserve">2° PROVA ESORDIENTI B </t>
  </si>
  <si>
    <t xml:space="preserve">2° PROVA ESORDIENTI A </t>
  </si>
  <si>
    <t>2° PROVA TEMPI ASSOLUTI</t>
  </si>
  <si>
    <t>QUAL.CAMP. REG.INV. ESORDIENTI A</t>
  </si>
  <si>
    <t>QUAL.CAMP. REG.INV.GIOVANILI</t>
  </si>
  <si>
    <t>QUAL.CAMP. REG.INV. ESORDIENTI B</t>
  </si>
  <si>
    <t>FINALI CAMP.REG.INV.ESORDIENTI A</t>
  </si>
  <si>
    <t>FINALI CAMP.REG.INV.GIOVANILI</t>
  </si>
  <si>
    <t>FINALI CAMP.REG.INV.ESORDIENTI B</t>
  </si>
  <si>
    <t>3°PROVA TEMPI ESORDIENTI A</t>
  </si>
  <si>
    <t>CAMP.REG.PRIM. ASSOLUTI</t>
  </si>
  <si>
    <t>3° PROVA TEMPI ESORDIENTI B</t>
  </si>
  <si>
    <t xml:space="preserve">CAMP.NAZ. A SQUADRE RAGAZZI </t>
  </si>
  <si>
    <t>QUAL. CAMP. REG. ESTIVI ES. A</t>
  </si>
  <si>
    <t>QUAL. CAMP. REG. ESTIVI ASSOLUTI</t>
  </si>
  <si>
    <t>FINALI CAMP. REG. ESTIVI ASSOLUTI</t>
  </si>
  <si>
    <t>CAMP.REG. ESTIVI ESORDIENTI B</t>
  </si>
  <si>
    <t>CAMP.REG. ESTIVI GIOVANILI</t>
  </si>
  <si>
    <t>FINALI CAMP.REG.ESTIVI ES. A</t>
  </si>
  <si>
    <t>LU FANGAZZU</t>
  </si>
  <si>
    <t>INSERIMENTO ISCR.18/5/15</t>
  </si>
  <si>
    <t>INSERIMENTO ISCR.09/12/14</t>
  </si>
  <si>
    <t>NUORO</t>
  </si>
  <si>
    <t>INSERIMENTO ISCR.15/12/14</t>
  </si>
  <si>
    <t>ALGHERO</t>
  </si>
  <si>
    <t>CRONO AUTOMATICO</t>
  </si>
  <si>
    <t>3° TROFEO NUOTOMANIA - PROP</t>
  </si>
  <si>
    <t>P</t>
  </si>
  <si>
    <t>DOLIANOVA</t>
  </si>
  <si>
    <t>NUOTOMANIA</t>
  </si>
  <si>
    <t>OPPIDUM</t>
  </si>
  <si>
    <t>3° TROFEO NEMO</t>
  </si>
  <si>
    <t>satta gm</t>
  </si>
  <si>
    <t>Evangelisti D.</t>
  </si>
  <si>
    <t>NC MILANO</t>
  </si>
  <si>
    <t>PROMOGEST</t>
  </si>
  <si>
    <t>PN</t>
  </si>
  <si>
    <t>A2F</t>
  </si>
  <si>
    <t>1A</t>
  </si>
  <si>
    <t>QUARTU S.E.</t>
  </si>
  <si>
    <t>1R</t>
  </si>
  <si>
    <t>RN FLORENTIA</t>
  </si>
  <si>
    <t>2A</t>
  </si>
  <si>
    <t>FIRENZE</t>
  </si>
  <si>
    <t>2R</t>
  </si>
  <si>
    <t>BOLOGNA</t>
  </si>
  <si>
    <t>RN BOLOGNA</t>
  </si>
  <si>
    <t>3A</t>
  </si>
  <si>
    <t>4R</t>
  </si>
  <si>
    <t>COMO NUOTO</t>
  </si>
  <si>
    <t>3R</t>
  </si>
  <si>
    <t>4A</t>
  </si>
  <si>
    <t>COMO</t>
  </si>
  <si>
    <t>US LOCATELLI</t>
  </si>
  <si>
    <t>5A</t>
  </si>
  <si>
    <t>5R</t>
  </si>
  <si>
    <t>CAN MILANO</t>
  </si>
  <si>
    <t>6A</t>
  </si>
  <si>
    <t>6R</t>
  </si>
  <si>
    <t>BENTEGODI</t>
  </si>
  <si>
    <t>FOND.BENTEGODI</t>
  </si>
  <si>
    <t>7A</t>
  </si>
  <si>
    <t>7R</t>
  </si>
  <si>
    <t>8A</t>
  </si>
  <si>
    <t>ANCONA</t>
  </si>
  <si>
    <t>VELA NTO ANCONA</t>
  </si>
  <si>
    <t>8R</t>
  </si>
  <si>
    <t>NERVI</t>
  </si>
  <si>
    <t>ALBARO NERVI</t>
  </si>
  <si>
    <t>9A</t>
  </si>
  <si>
    <t>9R</t>
  </si>
  <si>
    <t>CATANIA</t>
  </si>
  <si>
    <t>ITEM NTO CATANIA</t>
  </si>
  <si>
    <t>A2</t>
  </si>
  <si>
    <t>TE.LI MAR</t>
  </si>
  <si>
    <t>10A</t>
  </si>
  <si>
    <t>11A</t>
  </si>
  <si>
    <t>10R</t>
  </si>
  <si>
    <t>11R</t>
  </si>
  <si>
    <t>CIVITAVECCHIA</t>
  </si>
  <si>
    <t>NC CIVITAVECCHIA</t>
  </si>
  <si>
    <t>ROMA NUOTO</t>
  </si>
  <si>
    <t>SALERNO</t>
  </si>
  <si>
    <t>R.N.NT SALERNO</t>
  </si>
  <si>
    <t>C.C.7SCOGLI</t>
  </si>
  <si>
    <t>POL.MURIANTICHI</t>
  </si>
  <si>
    <t>RN LATINA</t>
  </si>
  <si>
    <t>PRESIDENT BO</t>
  </si>
  <si>
    <t>TGROUP ARECHI</t>
  </si>
  <si>
    <t>C.C. ORTIGIA</t>
  </si>
  <si>
    <t>ITEM NT CATANIA</t>
  </si>
  <si>
    <t>PALERMO</t>
  </si>
  <si>
    <t>RN NT SALERNO</t>
  </si>
  <si>
    <t>SIRACUSA</t>
  </si>
  <si>
    <t>C.C. 7SCOGLI</t>
  </si>
  <si>
    <t>LATINA</t>
  </si>
  <si>
    <t>C.C.ORTIGIA</t>
  </si>
  <si>
    <t>Boi A.</t>
  </si>
  <si>
    <t>Pinna V.</t>
  </si>
  <si>
    <t>Mulliri G.</t>
  </si>
  <si>
    <t>PROVA STELLE</t>
  </si>
  <si>
    <t>SY</t>
  </si>
  <si>
    <t>1 PROVA ASSOLUTE E JUNIORE</t>
  </si>
  <si>
    <t>PINNA V</t>
  </si>
  <si>
    <t>1 PROVA OBBLIGA RAGAZZE</t>
  </si>
  <si>
    <t>BOI A.</t>
  </si>
  <si>
    <t>2 PROVA CAMP.REG.ASS E JUNIORES</t>
  </si>
  <si>
    <t>ROBERTO S.</t>
  </si>
  <si>
    <t>SAINAS GM</t>
  </si>
  <si>
    <t>H.</t>
  </si>
  <si>
    <t>GUR</t>
  </si>
  <si>
    <t>PINNA V.</t>
  </si>
  <si>
    <t>SATTA GM</t>
  </si>
  <si>
    <t>14.45</t>
  </si>
  <si>
    <t>1° PROVA CAMPIONATI REGIONALI ES. A</t>
  </si>
  <si>
    <t>3 PROVA CAMP.REG.ASS E JUNIORES</t>
  </si>
  <si>
    <t>3 PROVA CAMP.REG.RAGAZZI</t>
  </si>
  <si>
    <t xml:space="preserve">CAMPIONATO REGIONALE </t>
  </si>
  <si>
    <t xml:space="preserve">3° PROVA CAMP. REG. ES.A </t>
  </si>
  <si>
    <t>4° PROVA CAMP.REG. RAGAZZE</t>
  </si>
  <si>
    <t>4° PROVA CAMP.REG.ES. A</t>
  </si>
  <si>
    <t>5° PROVA CAMP.REG. RAGAZZE</t>
  </si>
  <si>
    <t>1° PROVA CAMP.REG. LIBERI</t>
  </si>
  <si>
    <t>2° PROVA CAMP.REG. LIBERI</t>
  </si>
  <si>
    <t>3° PROVA CAMP.REG. LIBERI</t>
  </si>
  <si>
    <t>5°PROVA A/J+ 6°PROVA R</t>
  </si>
  <si>
    <t>5° PROVA CAMP.REG. ES.A</t>
  </si>
  <si>
    <t>CAMP.REG. ESTIVI OBBLIGATORI</t>
  </si>
  <si>
    <t>CAMP.REG. ESTIVO LIBERI</t>
  </si>
  <si>
    <t>TORNEO PRECAMPIONATO SERIE C</t>
  </si>
  <si>
    <t>C</t>
  </si>
  <si>
    <t>ESPERIA</t>
  </si>
  <si>
    <t>SESTU</t>
  </si>
  <si>
    <t>LUNA</t>
  </si>
  <si>
    <t>PROMOSPORT</t>
  </si>
  <si>
    <t>TORNEO PRECAMP. SERIE C FRA "A" e "R"</t>
  </si>
  <si>
    <t>ANTICIPO</t>
  </si>
  <si>
    <t>ATLANTIDE</t>
  </si>
  <si>
    <t>U13</t>
  </si>
  <si>
    <t>OPPUDUM</t>
  </si>
  <si>
    <t>RN CAGLIARI</t>
  </si>
  <si>
    <t>RIPOSA</t>
  </si>
  <si>
    <t>UGO MAXIA</t>
  </si>
  <si>
    <t>3 CLASSIFICATA</t>
  </si>
  <si>
    <t>4 CLASSIFICATA</t>
  </si>
  <si>
    <t>SF</t>
  </si>
  <si>
    <t>1 CLASSIFICATA</t>
  </si>
  <si>
    <t>2 CLASSIFICATA</t>
  </si>
  <si>
    <t>F</t>
  </si>
  <si>
    <t>U15</t>
  </si>
  <si>
    <t>PROMOGEST B</t>
  </si>
  <si>
    <t>U17</t>
  </si>
  <si>
    <t>POSTICIPO</t>
  </si>
  <si>
    <t xml:space="preserve">2 CLASSIFICATA </t>
  </si>
  <si>
    <t xml:space="preserve">3 CLASSIFICATA </t>
  </si>
  <si>
    <t>5 CLASSIFICATA</t>
  </si>
  <si>
    <t>6 CLASSIFICATA</t>
  </si>
  <si>
    <t>Fa</t>
  </si>
  <si>
    <t xml:space="preserve">U17 </t>
  </si>
  <si>
    <t>Fr</t>
  </si>
  <si>
    <t xml:space="preserve">1 CLASSIFICATA </t>
  </si>
  <si>
    <t xml:space="preserve">4 CLASSIFICATA </t>
  </si>
  <si>
    <t>PROMOGEST A</t>
  </si>
  <si>
    <t xml:space="preserve">PROMOSPORT </t>
  </si>
  <si>
    <t>BM</t>
  </si>
  <si>
    <t>SPORTIVA STURLA</t>
  </si>
  <si>
    <t>CN SESTRI</t>
  </si>
  <si>
    <t>LIVORNO</t>
  </si>
  <si>
    <t>NUOTO LIVORNO</t>
  </si>
  <si>
    <t>LA SPEZIA</t>
  </si>
  <si>
    <t>LERICI SPORT1954</t>
  </si>
  <si>
    <t>DINAMICA  TORINO</t>
  </si>
  <si>
    <t>CAMOGLI</t>
  </si>
  <si>
    <t>RAPALLO NUOTO</t>
  </si>
  <si>
    <t>CROCERA STADIUM</t>
  </si>
  <si>
    <t>ARAGNO RIVALORESI</t>
  </si>
  <si>
    <t>TORINO</t>
  </si>
  <si>
    <t>DINAMICA TORINO</t>
  </si>
  <si>
    <t>ARAGNO RIVAROLESI</t>
  </si>
  <si>
    <t xml:space="preserve">3 / 4 posto </t>
  </si>
  <si>
    <t>1 / 2 posto</t>
  </si>
  <si>
    <t>POMOGEST B</t>
  </si>
  <si>
    <t>Evangelisti</t>
  </si>
  <si>
    <t>milia r.</t>
  </si>
  <si>
    <t>inversione campo</t>
  </si>
  <si>
    <t>in attesa di def.</t>
  </si>
  <si>
    <t>CAMP.REG.INV. MASTER</t>
  </si>
  <si>
    <t>PROVA REG. TROFEO SCUOLE NUOTO</t>
  </si>
  <si>
    <t>RICAVI</t>
  </si>
  <si>
    <t>C.impianto</t>
  </si>
  <si>
    <t>C.medico</t>
  </si>
  <si>
    <t>C.Kronos</t>
  </si>
  <si>
    <t>C.Piastre</t>
  </si>
  <si>
    <t>C.giuria</t>
  </si>
  <si>
    <t>C.borsa</t>
  </si>
  <si>
    <t>C.imp.audio</t>
  </si>
  <si>
    <t>saldo</t>
  </si>
  <si>
    <t>css verona</t>
  </si>
  <si>
    <t>2015/ab/1175</t>
  </si>
  <si>
    <t>C.Coppe Med</t>
  </si>
  <si>
    <t xml:space="preserve">cres </t>
  </si>
  <si>
    <t>sy</t>
  </si>
  <si>
    <t>dds</t>
  </si>
  <si>
    <t>PERRA A</t>
  </si>
  <si>
    <t>EVANGELISTI D.</t>
  </si>
  <si>
    <t>2PCAM REG ESA E 4 PR.CAMP REG.ASS JUN</t>
  </si>
  <si>
    <t>ELMAS</t>
  </si>
  <si>
    <t>3° TROFEO NUOTOMANIA - nuotos/cors sy</t>
  </si>
  <si>
    <t>3° TROFEO NUOTOMANIA - nuoto/slvm</t>
  </si>
  <si>
    <t>POETTO</t>
  </si>
  <si>
    <t>FD</t>
  </si>
  <si>
    <t>NUOTO CLUB CA</t>
  </si>
  <si>
    <t>PULA</t>
  </si>
  <si>
    <t>GREEN AHO</t>
  </si>
  <si>
    <t>S.ELIA</t>
  </si>
  <si>
    <t>1/2 FONDO TRIANGOLO DEL POETTO</t>
  </si>
  <si>
    <t>1/2 FONDO ASTILELIBERO</t>
  </si>
  <si>
    <t>1/2 FONDO LAZZARETO</t>
  </si>
  <si>
    <t>FONDO  TROFEO S.ELIZA</t>
  </si>
  <si>
    <t>1/2 FONDO TROFEO S.ELIA</t>
  </si>
  <si>
    <t>GRAN FONDO TROFEO S.ELIA</t>
  </si>
  <si>
    <t>BUDELLI</t>
  </si>
  <si>
    <t>LO GIUDICE</t>
  </si>
  <si>
    <t>OGLIASTRA</t>
  </si>
  <si>
    <t>FONDO LA MADDALENA</t>
  </si>
  <si>
    <t>1/2 FONDO NUOTA IN OGLIASTRA</t>
  </si>
  <si>
    <t>OGN OGLIASTRA</t>
  </si>
  <si>
    <t>FONDO NUOTA IN OGLIASTRA</t>
  </si>
  <si>
    <t>OLBIA</t>
  </si>
  <si>
    <t>FONDO 5° TROFEO OLBIA</t>
  </si>
  <si>
    <t>??</t>
  </si>
  <si>
    <t>FONDO S.GIOVANNI SINIS</t>
  </si>
  <si>
    <t>ORISTANO</t>
  </si>
  <si>
    <t>ALL TOGETHER</t>
  </si>
  <si>
    <t>TORRE</t>
  </si>
  <si>
    <t>1/2 FONDO 3000 SOTTO LA TORRE</t>
  </si>
  <si>
    <t>ASINARA</t>
  </si>
  <si>
    <t>FONDO ASINARA</t>
  </si>
  <si>
    <t>SPORT FULL TIME</t>
  </si>
  <si>
    <t>PALAU</t>
  </si>
  <si>
    <t>1/2 FONDO CANNIGIONE PALAU</t>
  </si>
  <si>
    <t>ALBATROS</t>
  </si>
  <si>
    <t>1/2 FONDO CAGLIARI POETTO</t>
  </si>
  <si>
    <t>FONDO CAGLLIARI POETTO</t>
  </si>
  <si>
    <t>MURAVERA</t>
  </si>
  <si>
    <t>1/2 FONDO MURAVERA COSTAREI</t>
  </si>
  <si>
    <t>FERRINI</t>
  </si>
  <si>
    <t>FONDO MURAVERA COSTAREI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</si>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</sst>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€&quot;\ #,##0.00;[Red]\-&quot;€&quot;\ #,##0.00"/>
    <numFmt numFmtId="164" formatCode="[$-F800]dddd\,\ mmmm\ dd\,\ yyyy"/>
    <numFmt numFmtId="165" formatCode="h:mm;@"/>
    <numFmt numFmtId="166" formatCode="d/m/yy;@"/>
  </numFmts>
  <fonts count="1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3" tint="0.59999389629810485"/>
      <name val="Calibri"/>
      <family val="2"/>
      <scheme val="minor"/>
    </font>
    <font>
      <sz val="9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9"/>
      <color rgb="FFFF99FF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5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164" fontId="1" fillId="2" borderId="1" xfId="0" applyNumberFormat="1" applyFont="1" applyFill="1" applyBorder="1" applyAlignment="1">
      <alignment shrinkToFit="1"/>
    </xf>
    <xf numFmtId="165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>
      <alignment shrinkToFit="1"/>
    </xf>
    <xf numFmtId="0" fontId="1" fillId="2" borderId="1" xfId="0" applyFont="1" applyFill="1" applyBorder="1"/>
    <xf numFmtId="166" fontId="1" fillId="2" borderId="1" xfId="0" applyNumberFormat="1" applyFont="1" applyFill="1" applyBorder="1"/>
    <xf numFmtId="0" fontId="2" fillId="0" borderId="1" xfId="0" applyFont="1" applyBorder="1"/>
    <xf numFmtId="164" fontId="3" fillId="0" borderId="1" xfId="0" applyNumberFormat="1" applyFont="1" applyFill="1" applyBorder="1" applyAlignment="1">
      <alignment shrinkToFit="1"/>
    </xf>
    <xf numFmtId="165" fontId="3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/>
    <xf numFmtId="166" fontId="3" fillId="0" borderId="1" xfId="0" applyNumberFormat="1" applyFont="1" applyFill="1" applyBorder="1"/>
    <xf numFmtId="0" fontId="1" fillId="0" borderId="1" xfId="0" applyFont="1" applyFill="1" applyBorder="1"/>
    <xf numFmtId="164" fontId="3" fillId="0" borderId="1" xfId="0" applyNumberFormat="1" applyFont="1" applyBorder="1" applyAlignment="1">
      <alignment shrinkToFit="1"/>
    </xf>
    <xf numFmtId="165" fontId="3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/>
    <xf numFmtId="166" fontId="3" fillId="0" borderId="1" xfId="0" applyNumberFormat="1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shrinkToFit="1"/>
    </xf>
    <xf numFmtId="166" fontId="3" fillId="5" borderId="1" xfId="0" applyNumberFormat="1" applyFont="1" applyFill="1" applyBorder="1"/>
    <xf numFmtId="0" fontId="2" fillId="5" borderId="1" xfId="0" applyFont="1" applyFill="1" applyBorder="1"/>
    <xf numFmtId="164" fontId="4" fillId="0" borderId="1" xfId="0" applyNumberFormat="1" applyFont="1" applyBorder="1" applyAlignment="1">
      <alignment shrinkToFit="1"/>
    </xf>
    <xf numFmtId="165" fontId="4" fillId="0" borderId="1" xfId="0" applyNumberFormat="1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1" xfId="0" applyFont="1" applyBorder="1"/>
    <xf numFmtId="164" fontId="3" fillId="5" borderId="1" xfId="0" applyNumberFormat="1" applyFont="1" applyFill="1" applyBorder="1" applyAlignment="1">
      <alignment shrinkToFit="1"/>
    </xf>
    <xf numFmtId="165" fontId="3" fillId="5" borderId="1" xfId="0" applyNumberFormat="1" applyFont="1" applyFill="1" applyBorder="1" applyAlignment="1">
      <alignment shrinkToFit="1"/>
    </xf>
    <xf numFmtId="164" fontId="5" fillId="0" borderId="1" xfId="0" applyNumberFormat="1" applyFont="1" applyBorder="1" applyAlignment="1">
      <alignment shrinkToFit="1"/>
    </xf>
    <xf numFmtId="165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1" xfId="0" applyFont="1" applyBorder="1"/>
    <xf numFmtId="166" fontId="5" fillId="0" borderId="1" xfId="0" applyNumberFormat="1" applyFont="1" applyBorder="1"/>
    <xf numFmtId="20" fontId="4" fillId="0" borderId="1" xfId="0" applyNumberFormat="1" applyFont="1" applyBorder="1"/>
    <xf numFmtId="0" fontId="2" fillId="0" borderId="1" xfId="0" applyFont="1" applyBorder="1" applyAlignment="1">
      <alignment shrinkToFit="1"/>
    </xf>
    <xf numFmtId="166" fontId="2" fillId="0" borderId="1" xfId="0" applyNumberFormat="1" applyFont="1" applyBorder="1"/>
    <xf numFmtId="164" fontId="3" fillId="3" borderId="1" xfId="0" applyNumberFormat="1" applyFont="1" applyFill="1" applyBorder="1" applyAlignment="1">
      <alignment shrinkToFit="1"/>
    </xf>
    <xf numFmtId="165" fontId="3" fillId="3" borderId="1" xfId="0" applyNumberFormat="1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0" fontId="3" fillId="3" borderId="1" xfId="0" applyFont="1" applyFill="1" applyBorder="1"/>
    <xf numFmtId="166" fontId="3" fillId="3" borderId="1" xfId="0" applyNumberFormat="1" applyFont="1" applyFill="1" applyBorder="1"/>
    <xf numFmtId="164" fontId="2" fillId="0" borderId="1" xfId="0" applyNumberFormat="1" applyFont="1" applyBorder="1" applyAlignment="1">
      <alignment shrinkToFit="1"/>
    </xf>
    <xf numFmtId="165" fontId="2" fillId="0" borderId="1" xfId="0" applyNumberFormat="1" applyFont="1" applyBorder="1" applyAlignment="1">
      <alignment shrinkToFit="1"/>
    </xf>
    <xf numFmtId="164" fontId="4" fillId="4" borderId="1" xfId="0" applyNumberFormat="1" applyFont="1" applyFill="1" applyBorder="1" applyAlignment="1">
      <alignment shrinkToFit="1"/>
    </xf>
    <xf numFmtId="165" fontId="4" fillId="4" borderId="1" xfId="0" applyNumberFormat="1" applyFont="1" applyFill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4" fillId="4" borderId="1" xfId="0" applyFont="1" applyFill="1" applyBorder="1"/>
    <xf numFmtId="164" fontId="6" fillId="0" borderId="1" xfId="0" applyNumberFormat="1" applyFont="1" applyBorder="1" applyAlignment="1">
      <alignment shrinkToFit="1"/>
    </xf>
    <xf numFmtId="165" fontId="6" fillId="0" borderId="1" xfId="0" applyNumberFormat="1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6" fillId="0" borderId="1" xfId="0" applyFont="1" applyBorder="1"/>
    <xf numFmtId="166" fontId="6" fillId="0" borderId="1" xfId="0" applyNumberFormat="1" applyFont="1" applyBorder="1"/>
    <xf numFmtId="0" fontId="7" fillId="2" borderId="1" xfId="0" applyFont="1" applyFill="1" applyBorder="1" applyAlignment="1">
      <alignment shrinkToFit="1"/>
    </xf>
    <xf numFmtId="0" fontId="7" fillId="0" borderId="1" xfId="0" applyFont="1" applyFill="1" applyBorder="1"/>
    <xf numFmtId="0" fontId="8" fillId="0" borderId="1" xfId="0" applyFont="1" applyBorder="1" applyAlignment="1">
      <alignment shrinkToFit="1"/>
    </xf>
    <xf numFmtId="0" fontId="8" fillId="5" borderId="1" xfId="0" applyFont="1" applyFill="1" applyBorder="1" applyAlignment="1">
      <alignment shrinkToFit="1"/>
    </xf>
    <xf numFmtId="0" fontId="8" fillId="3" borderId="1" xfId="0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49" fontId="1" fillId="2" borderId="1" xfId="0" applyNumberFormat="1" applyFont="1" applyFill="1" applyBorder="1"/>
    <xf numFmtId="49" fontId="3" fillId="0" borderId="1" xfId="0" applyNumberFormat="1" applyFont="1" applyFill="1" applyBorder="1"/>
    <xf numFmtId="49" fontId="3" fillId="0" borderId="1" xfId="0" applyNumberFormat="1" applyFont="1" applyBorder="1"/>
    <xf numFmtId="49" fontId="3" fillId="5" borderId="1" xfId="0" applyNumberFormat="1" applyFont="1" applyFill="1" applyBorder="1"/>
    <xf numFmtId="49" fontId="5" fillId="0" borderId="1" xfId="0" applyNumberFormat="1" applyFont="1" applyBorder="1"/>
    <xf numFmtId="49" fontId="2" fillId="0" borderId="1" xfId="0" applyNumberFormat="1" applyFont="1" applyBorder="1"/>
    <xf numFmtId="49" fontId="6" fillId="0" borderId="1" xfId="0" applyNumberFormat="1" applyFont="1" applyBorder="1"/>
    <xf numFmtId="49" fontId="3" fillId="3" borderId="1" xfId="0" applyNumberFormat="1" applyFont="1" applyFill="1" applyBorder="1"/>
    <xf numFmtId="164" fontId="9" fillId="0" borderId="1" xfId="0" applyNumberFormat="1" applyFont="1" applyBorder="1" applyAlignment="1">
      <alignment shrinkToFit="1"/>
    </xf>
    <xf numFmtId="165" fontId="9" fillId="0" borderId="1" xfId="0" applyNumberFormat="1" applyFont="1" applyBorder="1" applyAlignment="1">
      <alignment shrinkToFit="1"/>
    </xf>
    <xf numFmtId="0" fontId="9" fillId="0" borderId="1" xfId="0" applyFont="1" applyBorder="1" applyAlignment="1">
      <alignment shrinkToFit="1"/>
    </xf>
    <xf numFmtId="0" fontId="9" fillId="0" borderId="1" xfId="0" applyFont="1" applyBorder="1"/>
    <xf numFmtId="49" fontId="9" fillId="0" borderId="1" xfId="0" applyNumberFormat="1" applyFont="1" applyBorder="1"/>
    <xf numFmtId="164" fontId="10" fillId="0" borderId="1" xfId="0" applyNumberFormat="1" applyFont="1" applyBorder="1" applyAlignment="1">
      <alignment shrinkToFit="1"/>
    </xf>
    <xf numFmtId="165" fontId="10" fillId="0" borderId="1" xfId="0" applyNumberFormat="1" applyFont="1" applyBorder="1" applyAlignment="1">
      <alignment shrinkToFit="1"/>
    </xf>
    <xf numFmtId="0" fontId="10" fillId="0" borderId="1" xfId="0" applyFont="1" applyBorder="1" applyAlignment="1">
      <alignment shrinkToFit="1"/>
    </xf>
    <xf numFmtId="0" fontId="10" fillId="0" borderId="1" xfId="0" applyFont="1" applyBorder="1"/>
    <xf numFmtId="49" fontId="10" fillId="0" borderId="1" xfId="0" applyNumberFormat="1" applyFont="1" applyBorder="1"/>
    <xf numFmtId="165" fontId="8" fillId="4" borderId="1" xfId="0" applyNumberFormat="1" applyFont="1" applyFill="1" applyBorder="1" applyAlignment="1">
      <alignment shrinkToFit="1"/>
    </xf>
    <xf numFmtId="0" fontId="8" fillId="4" borderId="1" xfId="0" applyFont="1" applyFill="1" applyBorder="1" applyAlignment="1">
      <alignment shrinkToFit="1"/>
    </xf>
    <xf numFmtId="165" fontId="8" fillId="0" borderId="1" xfId="0" applyNumberFormat="1" applyFont="1" applyBorder="1" applyAlignment="1">
      <alignment shrinkToFit="1"/>
    </xf>
    <xf numFmtId="164" fontId="12" fillId="0" borderId="1" xfId="0" applyNumberFormat="1" applyFont="1" applyBorder="1" applyAlignment="1">
      <alignment shrinkToFit="1"/>
    </xf>
    <xf numFmtId="165" fontId="12" fillId="0" borderId="1" xfId="0" applyNumberFormat="1" applyFont="1" applyBorder="1" applyAlignment="1">
      <alignment shrinkToFit="1"/>
    </xf>
    <xf numFmtId="0" fontId="12" fillId="0" borderId="1" xfId="0" applyFont="1" applyBorder="1" applyAlignment="1">
      <alignment shrinkToFit="1"/>
    </xf>
    <xf numFmtId="0" fontId="12" fillId="0" borderId="1" xfId="0" applyFont="1" applyBorder="1"/>
    <xf numFmtId="49" fontId="4" fillId="0" borderId="1" xfId="0" applyNumberFormat="1" applyFont="1" applyBorder="1"/>
    <xf numFmtId="49" fontId="12" fillId="0" borderId="1" xfId="0" applyNumberFormat="1" applyFont="1" applyBorder="1"/>
    <xf numFmtId="166" fontId="4" fillId="0" borderId="1" xfId="0" applyNumberFormat="1" applyFont="1" applyBorder="1"/>
    <xf numFmtId="164" fontId="11" fillId="0" borderId="1" xfId="0" applyNumberFormat="1" applyFont="1" applyFill="1" applyBorder="1" applyAlignment="1">
      <alignment shrinkToFit="1"/>
    </xf>
    <xf numFmtId="165" fontId="11" fillId="0" borderId="1" xfId="0" applyNumberFormat="1" applyFont="1" applyFill="1" applyBorder="1" applyAlignment="1">
      <alignment shrinkToFit="1"/>
    </xf>
    <xf numFmtId="0" fontId="11" fillId="0" borderId="1" xfId="0" applyFont="1" applyFill="1" applyBorder="1" applyAlignment="1">
      <alignment shrinkToFit="1"/>
    </xf>
    <xf numFmtId="0" fontId="11" fillId="0" borderId="1" xfId="0" applyFont="1" applyFill="1" applyBorder="1"/>
    <xf numFmtId="164" fontId="4" fillId="6" borderId="1" xfId="0" applyNumberFormat="1" applyFont="1" applyFill="1" applyBorder="1" applyAlignment="1">
      <alignment shrinkToFit="1"/>
    </xf>
    <xf numFmtId="165" fontId="4" fillId="6" borderId="1" xfId="0" applyNumberFormat="1" applyFont="1" applyFill="1" applyBorder="1" applyAlignment="1">
      <alignment shrinkToFit="1"/>
    </xf>
    <xf numFmtId="0" fontId="4" fillId="6" borderId="1" xfId="0" applyFont="1" applyFill="1" applyBorder="1" applyAlignment="1">
      <alignment shrinkToFit="1"/>
    </xf>
    <xf numFmtId="0" fontId="4" fillId="6" borderId="1" xfId="0" applyFont="1" applyFill="1" applyBorder="1"/>
    <xf numFmtId="49" fontId="4" fillId="6" borderId="1" xfId="0" applyNumberFormat="1" applyFont="1" applyFill="1" applyBorder="1"/>
    <xf numFmtId="166" fontId="4" fillId="6" borderId="1" xfId="0" applyNumberFormat="1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shrinkToFit="1"/>
    </xf>
    <xf numFmtId="164" fontId="10" fillId="6" borderId="1" xfId="0" applyNumberFormat="1" applyFont="1" applyFill="1" applyBorder="1" applyAlignment="1">
      <alignment shrinkToFit="1"/>
    </xf>
    <xf numFmtId="165" fontId="10" fillId="6" borderId="1" xfId="0" applyNumberFormat="1" applyFont="1" applyFill="1" applyBorder="1" applyAlignment="1">
      <alignment shrinkToFit="1"/>
    </xf>
    <xf numFmtId="0" fontId="10" fillId="6" borderId="1" xfId="0" applyFont="1" applyFill="1" applyBorder="1" applyAlignment="1">
      <alignment shrinkToFit="1"/>
    </xf>
    <xf numFmtId="0" fontId="10" fillId="6" borderId="1" xfId="0" applyFont="1" applyFill="1" applyBorder="1"/>
    <xf numFmtId="49" fontId="10" fillId="6" borderId="1" xfId="0" applyNumberFormat="1" applyFont="1" applyFill="1" applyBorder="1"/>
    <xf numFmtId="0" fontId="10" fillId="0" borderId="1" xfId="0" applyFont="1" applyFill="1" applyBorder="1"/>
    <xf numFmtId="164" fontId="8" fillId="0" borderId="1" xfId="0" applyNumberFormat="1" applyFont="1" applyBorder="1" applyAlignment="1">
      <alignment shrinkToFit="1"/>
    </xf>
    <xf numFmtId="0" fontId="8" fillId="0" borderId="1" xfId="0" applyFont="1" applyBorder="1"/>
    <xf numFmtId="49" fontId="8" fillId="0" borderId="1" xfId="0" applyNumberFormat="1" applyFont="1" applyBorder="1"/>
    <xf numFmtId="164" fontId="4" fillId="0" borderId="1" xfId="0" applyNumberFormat="1" applyFont="1" applyFill="1" applyBorder="1" applyAlignment="1">
      <alignment shrinkToFit="1"/>
    </xf>
    <xf numFmtId="165" fontId="4" fillId="0" borderId="1" xfId="0" applyNumberFormat="1" applyFont="1" applyFill="1" applyBorder="1" applyAlignment="1">
      <alignment shrinkToFit="1"/>
    </xf>
    <xf numFmtId="0" fontId="4" fillId="0" borderId="1" xfId="0" applyFont="1" applyFill="1" applyBorder="1"/>
    <xf numFmtId="166" fontId="1" fillId="2" borderId="1" xfId="0" applyNumberFormat="1" applyFont="1" applyFill="1" applyBorder="1" applyAlignment="1">
      <alignment shrinkToFit="1"/>
    </xf>
    <xf numFmtId="0" fontId="1" fillId="2" borderId="2" xfId="0" applyFont="1" applyFill="1" applyBorder="1"/>
    <xf numFmtId="0" fontId="13" fillId="7" borderId="2" xfId="0" applyFont="1" applyFill="1" applyBorder="1"/>
    <xf numFmtId="8" fontId="1" fillId="2" borderId="2" xfId="0" applyNumberFormat="1" applyFont="1" applyFill="1" applyBorder="1"/>
    <xf numFmtId="0" fontId="2" fillId="0" borderId="0" xfId="0" applyFont="1"/>
    <xf numFmtId="166" fontId="2" fillId="0" borderId="0" xfId="0" applyNumberFormat="1" applyFont="1"/>
    <xf numFmtId="0" fontId="2" fillId="7" borderId="0" xfId="0" applyFont="1" applyFill="1"/>
    <xf numFmtId="8" fontId="2" fillId="0" borderId="0" xfId="0" applyNumberFormat="1" applyFont="1"/>
    <xf numFmtId="166" fontId="2" fillId="3" borderId="0" xfId="0" applyNumberFormat="1" applyFont="1" applyFill="1"/>
    <xf numFmtId="0" fontId="2" fillId="3" borderId="0" xfId="0" applyFont="1" applyFill="1"/>
    <xf numFmtId="4" fontId="2" fillId="7" borderId="0" xfId="0" applyNumberFormat="1" applyFont="1" applyFill="1"/>
    <xf numFmtId="164" fontId="6" fillId="8" borderId="1" xfId="0" applyNumberFormat="1" applyFont="1" applyFill="1" applyBorder="1" applyAlignment="1">
      <alignment shrinkToFit="1"/>
    </xf>
    <xf numFmtId="165" fontId="6" fillId="8" borderId="1" xfId="0" applyNumberFormat="1" applyFont="1" applyFill="1" applyBorder="1" applyAlignment="1">
      <alignment shrinkToFit="1"/>
    </xf>
    <xf numFmtId="0" fontId="6" fillId="8" borderId="1" xfId="0" applyFont="1" applyFill="1" applyBorder="1" applyAlignment="1">
      <alignment shrinkToFit="1"/>
    </xf>
    <xf numFmtId="0" fontId="6" fillId="8" borderId="1" xfId="0" applyFont="1" applyFill="1" applyBorder="1"/>
    <xf numFmtId="49" fontId="6" fillId="8" borderId="1" xfId="0" applyNumberFormat="1" applyFont="1" applyFill="1" applyBorder="1"/>
    <xf numFmtId="166" fontId="6" fillId="8" borderId="1" xfId="0" applyNumberFormat="1" applyFont="1" applyFill="1" applyBorder="1"/>
    <xf numFmtId="0" fontId="8" fillId="8" borderId="1" xfId="0" applyFont="1" applyFill="1" applyBorder="1" applyAlignment="1">
      <alignment shrinkToFit="1"/>
    </xf>
    <xf numFmtId="0" fontId="2" fillId="8" borderId="1" xfId="0" applyFont="1" applyFill="1" applyBorder="1"/>
    <xf numFmtId="165" fontId="8" fillId="3" borderId="1" xfId="0" applyNumberFormat="1" applyFont="1" applyFill="1" applyBorder="1" applyAlignment="1">
      <alignment shrinkToFit="1"/>
    </xf>
    <xf numFmtId="164" fontId="8" fillId="3" borderId="1" xfId="0" applyNumberFormat="1" applyFont="1" applyFill="1" applyBorder="1" applyAlignment="1">
      <alignment shrinkToFit="1"/>
    </xf>
    <xf numFmtId="0" fontId="8" fillId="3" borderId="1" xfId="0" applyFont="1" applyFill="1" applyBorder="1"/>
    <xf numFmtId="49" fontId="8" fillId="3" borderId="1" xfId="0" applyNumberFormat="1" applyFont="1" applyFill="1" applyBorder="1"/>
    <xf numFmtId="166" fontId="8" fillId="0" borderId="1" xfId="0" applyNumberFormat="1" applyFont="1" applyBorder="1"/>
    <xf numFmtId="49" fontId="11" fillId="0" borderId="1" xfId="0" applyNumberFormat="1" applyFont="1" applyFill="1" applyBorder="1"/>
    <xf numFmtId="166" fontId="11" fillId="0" borderId="1" xfId="0" applyNumberFormat="1" applyFont="1" applyFill="1" applyBorder="1"/>
    <xf numFmtId="165" fontId="8" fillId="0" borderId="1" xfId="0" applyNumberFormat="1" applyFont="1" applyFill="1" applyBorder="1" applyAlignment="1">
      <alignment shrinkToFit="1"/>
    </xf>
    <xf numFmtId="49" fontId="2" fillId="0" borderId="1" xfId="0" applyNumberFormat="1" applyFont="1" applyFill="1" applyBorder="1"/>
    <xf numFmtId="164" fontId="14" fillId="0" borderId="1" xfId="0" applyNumberFormat="1" applyFont="1" applyBorder="1" applyAlignment="1">
      <alignment shrinkToFit="1"/>
    </xf>
    <xf numFmtId="165" fontId="14" fillId="0" borderId="1" xfId="0" applyNumberFormat="1" applyFont="1" applyBorder="1" applyAlignment="1">
      <alignment shrinkToFit="1"/>
    </xf>
    <xf numFmtId="0" fontId="14" fillId="0" borderId="1" xfId="0" applyFont="1" applyBorder="1" applyAlignment="1">
      <alignment shrinkToFit="1"/>
    </xf>
    <xf numFmtId="0" fontId="14" fillId="0" borderId="1" xfId="0" applyFont="1" applyBorder="1"/>
    <xf numFmtId="49" fontId="14" fillId="0" borderId="1" xfId="0" applyNumberFormat="1" applyFont="1" applyBorder="1"/>
    <xf numFmtId="166" fontId="14" fillId="0" borderId="1" xfId="0" applyNumberFormat="1" applyFont="1" applyBorder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tabSelected="1" workbookViewId="0">
      <pane ySplit="2" topLeftCell="A3" activePane="bottomLeft" state="frozen"/>
      <selection pane="bottomLeft" activeCell="D380" sqref="D380"/>
    </sheetView>
  </sheetViews>
  <sheetFormatPr defaultRowHeight="12" x14ac:dyDescent="0.2"/>
  <cols>
    <col min="1" max="1" width="21" style="41" customWidth="1"/>
    <col min="2" max="2" width="5.28515625" style="42" customWidth="1"/>
    <col min="3" max="3" width="10.28515625" style="34" customWidth="1"/>
    <col min="4" max="4" width="16.7109375" style="6" customWidth="1"/>
    <col min="5" max="5" width="14.7109375" style="6" customWidth="1"/>
    <col min="6" max="6" width="3" style="6" customWidth="1"/>
    <col min="7" max="7" width="5.5703125" style="6" customWidth="1"/>
    <col min="8" max="8" width="2.7109375" style="63" customWidth="1"/>
    <col min="9" max="9" width="11.28515625" style="34" customWidth="1"/>
    <col min="10" max="10" width="7.5703125" style="35" customWidth="1"/>
    <col min="11" max="11" width="10.28515625" style="54" customWidth="1"/>
    <col min="12" max="12" width="4.42578125" style="6" customWidth="1"/>
    <col min="13" max="13" width="3.7109375" style="6" customWidth="1"/>
    <col min="14" max="16384" width="9.140625" style="6"/>
  </cols>
  <sheetData>
    <row r="1" spans="1:13" ht="18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4"/>
      <c r="F1" s="4" t="s">
        <v>9</v>
      </c>
      <c r="G1" s="4" t="s">
        <v>4</v>
      </c>
      <c r="H1" s="58" t="s">
        <v>5</v>
      </c>
      <c r="I1" s="3" t="s">
        <v>6</v>
      </c>
      <c r="J1" s="5" t="s">
        <v>7</v>
      </c>
      <c r="K1" s="52" t="s">
        <v>8</v>
      </c>
      <c r="L1" s="6" t="s">
        <v>194</v>
      </c>
      <c r="M1" s="6" t="s">
        <v>195</v>
      </c>
    </row>
    <row r="2" spans="1:13" s="12" customFormat="1" ht="12" customHeight="1" x14ac:dyDescent="0.2">
      <c r="A2" s="7">
        <v>41944</v>
      </c>
      <c r="B2" s="8"/>
      <c r="C2" s="9" t="s">
        <v>19</v>
      </c>
      <c r="D2" s="10" t="s">
        <v>20</v>
      </c>
      <c r="E2" s="10"/>
      <c r="F2" s="10" t="s">
        <v>21</v>
      </c>
      <c r="G2" s="10" t="s">
        <v>22</v>
      </c>
      <c r="H2" s="59"/>
      <c r="I2" s="9" t="s">
        <v>23</v>
      </c>
      <c r="J2" s="11" t="s">
        <v>43</v>
      </c>
      <c r="K2" s="53"/>
    </row>
    <row r="3" spans="1:13" ht="12" customHeight="1" x14ac:dyDescent="0.2">
      <c r="A3" s="13">
        <v>41951</v>
      </c>
      <c r="B3" s="14"/>
      <c r="C3" s="15" t="s">
        <v>24</v>
      </c>
      <c r="D3" s="16" t="s">
        <v>25</v>
      </c>
      <c r="E3" s="16"/>
      <c r="F3" s="16" t="s">
        <v>21</v>
      </c>
      <c r="G3" s="16" t="s">
        <v>22</v>
      </c>
      <c r="H3" s="60"/>
      <c r="I3" s="15" t="s">
        <v>26</v>
      </c>
      <c r="J3" s="17" t="s">
        <v>43</v>
      </c>
    </row>
    <row r="4" spans="1:13" ht="12" customHeight="1" x14ac:dyDescent="0.2">
      <c r="A4" s="13">
        <v>41957</v>
      </c>
      <c r="B4" s="14"/>
      <c r="C4" s="15" t="s">
        <v>27</v>
      </c>
      <c r="D4" s="16" t="s">
        <v>28</v>
      </c>
      <c r="E4" s="16"/>
      <c r="F4" s="16" t="s">
        <v>21</v>
      </c>
      <c r="G4" s="16" t="s">
        <v>22</v>
      </c>
      <c r="H4" s="60"/>
      <c r="I4" s="15" t="s">
        <v>29</v>
      </c>
      <c r="J4" s="17" t="s">
        <v>43</v>
      </c>
    </row>
    <row r="5" spans="1:13" s="21" customFormat="1" ht="12" customHeight="1" x14ac:dyDescent="0.2">
      <c r="A5" s="71">
        <v>41958</v>
      </c>
      <c r="B5" s="72">
        <v>0.70833333333333337</v>
      </c>
      <c r="C5" s="73" t="s">
        <v>156</v>
      </c>
      <c r="D5" s="74" t="s">
        <v>157</v>
      </c>
      <c r="E5" s="74" t="s">
        <v>120</v>
      </c>
      <c r="F5" s="74" t="s">
        <v>121</v>
      </c>
      <c r="G5" s="74" t="s">
        <v>158</v>
      </c>
      <c r="H5" s="75" t="s">
        <v>123</v>
      </c>
      <c r="I5" s="34"/>
      <c r="J5" s="35"/>
      <c r="K5" s="54"/>
    </row>
    <row r="6" spans="1:13" s="21" customFormat="1" x14ac:dyDescent="0.2">
      <c r="A6" s="43">
        <v>41958</v>
      </c>
      <c r="B6" s="44">
        <v>0.77083333333333337</v>
      </c>
      <c r="C6" s="45" t="s">
        <v>104</v>
      </c>
      <c r="D6" s="46" t="s">
        <v>78</v>
      </c>
      <c r="E6" s="46"/>
      <c r="F6" s="46" t="s">
        <v>21</v>
      </c>
      <c r="G6" s="46" t="s">
        <v>79</v>
      </c>
      <c r="H6" s="61"/>
      <c r="I6" s="34" t="s">
        <v>110</v>
      </c>
      <c r="J6" s="20">
        <v>41948</v>
      </c>
      <c r="K6" s="56" t="s">
        <v>118</v>
      </c>
      <c r="M6" s="21">
        <v>1</v>
      </c>
    </row>
    <row r="7" spans="1:13" s="21" customFormat="1" x14ac:dyDescent="0.2">
      <c r="A7" s="43">
        <v>41959</v>
      </c>
      <c r="B7" s="44">
        <v>0.4375</v>
      </c>
      <c r="C7" s="45" t="s">
        <v>104</v>
      </c>
      <c r="D7" s="46" t="s">
        <v>78</v>
      </c>
      <c r="E7" s="46"/>
      <c r="F7" s="46" t="s">
        <v>21</v>
      </c>
      <c r="G7" s="46" t="s">
        <v>79</v>
      </c>
      <c r="H7" s="61"/>
      <c r="I7" s="34" t="s">
        <v>110</v>
      </c>
      <c r="J7" s="20">
        <v>41948</v>
      </c>
      <c r="K7" s="56" t="s">
        <v>117</v>
      </c>
      <c r="M7" s="21">
        <v>1</v>
      </c>
    </row>
    <row r="8" spans="1:13" s="21" customFormat="1" x14ac:dyDescent="0.2">
      <c r="A8" s="43">
        <v>41959</v>
      </c>
      <c r="B8" s="44">
        <v>0.6875</v>
      </c>
      <c r="C8" s="45" t="s">
        <v>104</v>
      </c>
      <c r="D8" s="46" t="s">
        <v>78</v>
      </c>
      <c r="E8" s="46"/>
      <c r="F8" s="46" t="s">
        <v>21</v>
      </c>
      <c r="G8" s="46" t="s">
        <v>79</v>
      </c>
      <c r="H8" s="61"/>
      <c r="I8" s="34" t="s">
        <v>110</v>
      </c>
      <c r="J8" s="20">
        <v>41948</v>
      </c>
      <c r="K8" s="56" t="s">
        <v>117</v>
      </c>
      <c r="M8" s="21">
        <v>1</v>
      </c>
    </row>
    <row r="9" spans="1:13" s="21" customFormat="1" ht="12" customHeight="1" x14ac:dyDescent="0.2">
      <c r="A9" s="71">
        <v>41965</v>
      </c>
      <c r="B9" s="72">
        <v>0.625</v>
      </c>
      <c r="C9" s="73" t="s">
        <v>124</v>
      </c>
      <c r="D9" s="74" t="s">
        <v>120</v>
      </c>
      <c r="E9" s="74" t="s">
        <v>159</v>
      </c>
      <c r="F9" s="74" t="s">
        <v>121</v>
      </c>
      <c r="G9" s="74" t="s">
        <v>158</v>
      </c>
      <c r="H9" s="75" t="s">
        <v>127</v>
      </c>
      <c r="I9" s="34"/>
      <c r="J9" s="35"/>
      <c r="K9" s="54"/>
    </row>
    <row r="10" spans="1:13" s="21" customFormat="1" x14ac:dyDescent="0.2">
      <c r="A10" s="43">
        <v>41965</v>
      </c>
      <c r="B10" s="76">
        <v>0.72916666666666663</v>
      </c>
      <c r="C10" s="77" t="s">
        <v>124</v>
      </c>
      <c r="D10" s="46" t="s">
        <v>78</v>
      </c>
      <c r="E10" s="46"/>
      <c r="F10" s="46" t="s">
        <v>21</v>
      </c>
      <c r="G10" s="46" t="s">
        <v>79</v>
      </c>
      <c r="H10" s="61"/>
      <c r="I10" s="34" t="s">
        <v>110</v>
      </c>
      <c r="J10" s="20">
        <v>41948</v>
      </c>
      <c r="K10" s="56" t="s">
        <v>182</v>
      </c>
      <c r="M10" s="21">
        <v>1</v>
      </c>
    </row>
    <row r="11" spans="1:13" x14ac:dyDescent="0.2">
      <c r="A11" s="43">
        <v>41966</v>
      </c>
      <c r="B11" s="76">
        <v>0.41666666666666669</v>
      </c>
      <c r="C11" s="77" t="s">
        <v>124</v>
      </c>
      <c r="D11" s="46" t="s">
        <v>78</v>
      </c>
      <c r="E11" s="46"/>
      <c r="F11" s="46" t="s">
        <v>21</v>
      </c>
      <c r="G11" s="46" t="s">
        <v>79</v>
      </c>
      <c r="H11" s="61"/>
      <c r="I11" s="34" t="s">
        <v>110</v>
      </c>
      <c r="J11" s="20">
        <v>41948</v>
      </c>
      <c r="K11" s="56" t="s">
        <v>183</v>
      </c>
      <c r="M11" s="21">
        <v>1</v>
      </c>
    </row>
    <row r="12" spans="1:13" x14ac:dyDescent="0.2">
      <c r="A12" s="43">
        <v>41966</v>
      </c>
      <c r="B12" s="76">
        <v>0.66666666666666663</v>
      </c>
      <c r="C12" s="77" t="s">
        <v>124</v>
      </c>
      <c r="D12" s="46" t="s">
        <v>78</v>
      </c>
      <c r="E12" s="46"/>
      <c r="F12" s="46" t="s">
        <v>21</v>
      </c>
      <c r="G12" s="46" t="s">
        <v>79</v>
      </c>
      <c r="H12" s="61"/>
      <c r="I12" s="34" t="s">
        <v>110</v>
      </c>
      <c r="J12" s="20">
        <v>41960</v>
      </c>
      <c r="K12" s="56" t="s">
        <v>183</v>
      </c>
      <c r="M12" s="21">
        <v>1</v>
      </c>
    </row>
    <row r="13" spans="1:13" ht="12" customHeight="1" x14ac:dyDescent="0.2">
      <c r="A13" s="71">
        <v>41972</v>
      </c>
      <c r="B13" s="72">
        <v>0.625</v>
      </c>
      <c r="C13" s="73" t="s">
        <v>164</v>
      </c>
      <c r="D13" s="74" t="s">
        <v>165</v>
      </c>
      <c r="E13" s="74" t="s">
        <v>120</v>
      </c>
      <c r="F13" s="74" t="s">
        <v>121</v>
      </c>
      <c r="G13" s="74" t="s">
        <v>158</v>
      </c>
      <c r="H13" s="75" t="s">
        <v>132</v>
      </c>
    </row>
    <row r="14" spans="1:13" x14ac:dyDescent="0.2">
      <c r="A14" s="22">
        <v>41972</v>
      </c>
      <c r="B14" s="23">
        <v>0.77083333333333337</v>
      </c>
      <c r="C14" s="24" t="s">
        <v>104</v>
      </c>
      <c r="D14" s="25" t="s">
        <v>80</v>
      </c>
      <c r="E14" s="25"/>
      <c r="F14" s="25" t="s">
        <v>21</v>
      </c>
      <c r="G14" s="25" t="s">
        <v>79</v>
      </c>
      <c r="H14" s="60"/>
      <c r="I14" s="15"/>
      <c r="J14" s="17">
        <v>41960</v>
      </c>
      <c r="K14" s="56" t="s">
        <v>118</v>
      </c>
      <c r="M14" s="21">
        <v>1</v>
      </c>
    </row>
    <row r="15" spans="1:13" x14ac:dyDescent="0.2">
      <c r="A15" s="41">
        <v>41972</v>
      </c>
      <c r="B15" s="42">
        <v>0.625</v>
      </c>
      <c r="C15" s="34" t="s">
        <v>124</v>
      </c>
      <c r="D15" s="6" t="s">
        <v>185</v>
      </c>
      <c r="F15" s="6" t="s">
        <v>186</v>
      </c>
      <c r="G15" s="6" t="s">
        <v>79</v>
      </c>
      <c r="K15" s="56" t="s">
        <v>188</v>
      </c>
      <c r="L15" s="6">
        <v>3</v>
      </c>
      <c r="M15" s="21"/>
    </row>
    <row r="16" spans="1:13" s="21" customFormat="1" x14ac:dyDescent="0.2">
      <c r="A16" s="22">
        <v>41972</v>
      </c>
      <c r="B16" s="78">
        <v>0.76041666666666663</v>
      </c>
      <c r="C16" s="54" t="s">
        <v>124</v>
      </c>
      <c r="D16" s="25" t="s">
        <v>80</v>
      </c>
      <c r="E16" s="25"/>
      <c r="F16" s="25" t="s">
        <v>21</v>
      </c>
      <c r="G16" s="25" t="s">
        <v>79</v>
      </c>
      <c r="H16" s="60"/>
      <c r="I16" s="15"/>
      <c r="J16" s="17">
        <v>41960</v>
      </c>
      <c r="K16" s="56" t="s">
        <v>182</v>
      </c>
      <c r="L16" s="6">
        <v>4.1500000000000004</v>
      </c>
      <c r="M16" s="21">
        <v>1</v>
      </c>
    </row>
    <row r="17" spans="1:13" s="21" customFormat="1" x14ac:dyDescent="0.2">
      <c r="A17" s="22">
        <v>41973</v>
      </c>
      <c r="B17" s="23">
        <v>0.6875</v>
      </c>
      <c r="C17" s="24" t="s">
        <v>104</v>
      </c>
      <c r="D17" s="25" t="s">
        <v>81</v>
      </c>
      <c r="E17" s="25"/>
      <c r="F17" s="25" t="s">
        <v>21</v>
      </c>
      <c r="G17" s="25" t="s">
        <v>79</v>
      </c>
      <c r="H17" s="60"/>
      <c r="I17" s="15"/>
      <c r="J17" s="17">
        <v>41960</v>
      </c>
      <c r="K17" s="56" t="s">
        <v>118</v>
      </c>
      <c r="M17" s="21">
        <v>1</v>
      </c>
    </row>
    <row r="18" spans="1:13" s="21" customFormat="1" x14ac:dyDescent="0.2">
      <c r="A18" s="22">
        <v>41973</v>
      </c>
      <c r="B18" s="78">
        <v>0.41666666666666669</v>
      </c>
      <c r="C18" s="54" t="s">
        <v>124</v>
      </c>
      <c r="D18" s="25" t="s">
        <v>81</v>
      </c>
      <c r="E18" s="25"/>
      <c r="F18" s="25" t="s">
        <v>21</v>
      </c>
      <c r="G18" s="25" t="s">
        <v>79</v>
      </c>
      <c r="H18" s="60"/>
      <c r="I18" s="15"/>
      <c r="J18" s="17">
        <v>41960</v>
      </c>
      <c r="K18" s="54" t="s">
        <v>184</v>
      </c>
      <c r="L18" s="21">
        <v>3.15</v>
      </c>
      <c r="M18" s="21">
        <v>1</v>
      </c>
    </row>
    <row r="19" spans="1:13" s="21" customFormat="1" ht="12" customHeight="1" x14ac:dyDescent="0.2">
      <c r="A19" s="13">
        <v>41976</v>
      </c>
      <c r="B19" s="14"/>
      <c r="C19" s="15" t="s">
        <v>30</v>
      </c>
      <c r="D19" s="16" t="s">
        <v>31</v>
      </c>
      <c r="E19" s="16"/>
      <c r="F19" s="16" t="s">
        <v>21</v>
      </c>
      <c r="G19" s="16" t="s">
        <v>32</v>
      </c>
      <c r="H19" s="60"/>
      <c r="I19" s="15" t="s">
        <v>33</v>
      </c>
      <c r="J19" s="17" t="s">
        <v>43</v>
      </c>
      <c r="K19" s="54"/>
    </row>
    <row r="20" spans="1:13" x14ac:dyDescent="0.2">
      <c r="A20" s="41">
        <v>41976</v>
      </c>
      <c r="B20" s="42">
        <v>0.61458333333333337</v>
      </c>
      <c r="C20" s="34" t="s">
        <v>124</v>
      </c>
      <c r="D20" s="6" t="s">
        <v>187</v>
      </c>
      <c r="F20" s="6" t="s">
        <v>186</v>
      </c>
      <c r="G20" s="6" t="s">
        <v>79</v>
      </c>
      <c r="K20" s="56" t="s">
        <v>188</v>
      </c>
      <c r="L20" s="6">
        <v>1.1499999999999999</v>
      </c>
      <c r="M20" s="21"/>
    </row>
    <row r="21" spans="1:13" ht="12" customHeight="1" x14ac:dyDescent="0.2">
      <c r="A21" s="71">
        <v>41979</v>
      </c>
      <c r="B21" s="72">
        <v>0.625</v>
      </c>
      <c r="C21" s="73" t="s">
        <v>124</v>
      </c>
      <c r="D21" s="74" t="s">
        <v>120</v>
      </c>
      <c r="E21" s="74" t="s">
        <v>166</v>
      </c>
      <c r="F21" s="74" t="s">
        <v>121</v>
      </c>
      <c r="G21" s="74" t="s">
        <v>158</v>
      </c>
      <c r="H21" s="75" t="s">
        <v>136</v>
      </c>
      <c r="L21" s="21"/>
    </row>
    <row r="22" spans="1:13" x14ac:dyDescent="0.2">
      <c r="A22" s="43">
        <v>41979</v>
      </c>
      <c r="B22" s="44">
        <v>0.70833333333333337</v>
      </c>
      <c r="C22" s="45" t="s">
        <v>10</v>
      </c>
      <c r="D22" s="46" t="s">
        <v>83</v>
      </c>
      <c r="E22" s="46"/>
      <c r="F22" s="46" t="s">
        <v>21</v>
      </c>
      <c r="G22" s="46" t="s">
        <v>79</v>
      </c>
      <c r="H22" s="61"/>
      <c r="I22" s="34" t="s">
        <v>110</v>
      </c>
      <c r="J22" s="20"/>
      <c r="K22" s="56" t="s">
        <v>192</v>
      </c>
      <c r="L22" s="6">
        <v>3.3</v>
      </c>
      <c r="M22" s="21">
        <v>1</v>
      </c>
    </row>
    <row r="23" spans="1:13" ht="12" customHeight="1" x14ac:dyDescent="0.2">
      <c r="A23" s="66">
        <v>41980</v>
      </c>
      <c r="B23" s="67">
        <v>0.64583333333333337</v>
      </c>
      <c r="C23" s="68" t="s">
        <v>40</v>
      </c>
      <c r="D23" s="69" t="s">
        <v>119</v>
      </c>
      <c r="E23" s="69" t="s">
        <v>120</v>
      </c>
      <c r="F23" s="69" t="s">
        <v>121</v>
      </c>
      <c r="G23" s="69" t="s">
        <v>122</v>
      </c>
      <c r="H23" s="70" t="s">
        <v>123</v>
      </c>
    </row>
    <row r="24" spans="1:13" x14ac:dyDescent="0.2">
      <c r="A24" s="43">
        <v>41980</v>
      </c>
      <c r="B24" s="44">
        <v>0.375</v>
      </c>
      <c r="C24" s="45" t="s">
        <v>10</v>
      </c>
      <c r="D24" s="46" t="s">
        <v>83</v>
      </c>
      <c r="E24" s="46"/>
      <c r="F24" s="46" t="s">
        <v>21</v>
      </c>
      <c r="G24" s="46" t="s">
        <v>79</v>
      </c>
      <c r="H24" s="61"/>
      <c r="I24" s="34" t="s">
        <v>110</v>
      </c>
      <c r="J24" s="20"/>
      <c r="K24" s="56" t="s">
        <v>193</v>
      </c>
      <c r="L24" s="6">
        <v>3.3</v>
      </c>
      <c r="M24" s="21">
        <v>1</v>
      </c>
    </row>
    <row r="25" spans="1:13" x14ac:dyDescent="0.2">
      <c r="A25" s="43">
        <v>41980</v>
      </c>
      <c r="B25" s="44">
        <v>0.66666666666666663</v>
      </c>
      <c r="C25" s="45" t="s">
        <v>10</v>
      </c>
      <c r="D25" s="46" t="s">
        <v>83</v>
      </c>
      <c r="E25" s="46"/>
      <c r="F25" s="46" t="s">
        <v>21</v>
      </c>
      <c r="G25" s="46" t="s">
        <v>79</v>
      </c>
      <c r="H25" s="61"/>
      <c r="I25" s="34" t="s">
        <v>110</v>
      </c>
      <c r="J25" s="20"/>
      <c r="K25" s="56" t="s">
        <v>190</v>
      </c>
      <c r="L25" s="6">
        <v>4</v>
      </c>
      <c r="M25" s="21">
        <v>1</v>
      </c>
    </row>
    <row r="26" spans="1:13" ht="12" customHeight="1" x14ac:dyDescent="0.2">
      <c r="A26" s="26">
        <v>41980</v>
      </c>
      <c r="B26" s="27"/>
      <c r="C26" s="19"/>
      <c r="D26" s="18" t="s">
        <v>76</v>
      </c>
      <c r="E26" s="18"/>
      <c r="F26" s="18" t="s">
        <v>21</v>
      </c>
      <c r="G26" s="18"/>
      <c r="H26" s="61"/>
      <c r="I26" s="19"/>
      <c r="J26" s="20"/>
      <c r="K26" s="55"/>
    </row>
    <row r="27" spans="1:13" x14ac:dyDescent="0.2">
      <c r="A27" s="41">
        <v>41983</v>
      </c>
      <c r="B27" s="42">
        <v>0.61458333333333337</v>
      </c>
      <c r="C27" s="34" t="s">
        <v>124</v>
      </c>
      <c r="D27" s="6" t="s">
        <v>189</v>
      </c>
      <c r="F27" s="6" t="s">
        <v>186</v>
      </c>
      <c r="G27" s="6" t="s">
        <v>79</v>
      </c>
      <c r="K27" s="56" t="s">
        <v>190</v>
      </c>
      <c r="L27" s="6">
        <v>2</v>
      </c>
      <c r="M27" s="21">
        <v>1</v>
      </c>
    </row>
    <row r="28" spans="1:13" ht="12" customHeight="1" x14ac:dyDescent="0.2">
      <c r="A28" s="71">
        <v>41986</v>
      </c>
      <c r="B28" s="72">
        <v>0.625</v>
      </c>
      <c r="C28" s="73" t="s">
        <v>167</v>
      </c>
      <c r="D28" s="74" t="s">
        <v>168</v>
      </c>
      <c r="E28" s="74" t="s">
        <v>120</v>
      </c>
      <c r="F28" s="74" t="s">
        <v>121</v>
      </c>
      <c r="G28" s="74" t="s">
        <v>158</v>
      </c>
      <c r="H28" s="75" t="s">
        <v>139</v>
      </c>
    </row>
    <row r="29" spans="1:13" ht="12" customHeight="1" x14ac:dyDescent="0.2">
      <c r="A29" s="66">
        <v>41987</v>
      </c>
      <c r="B29" s="67">
        <v>0.60416666666666663</v>
      </c>
      <c r="C29" s="68" t="s">
        <v>124</v>
      </c>
      <c r="D29" s="69" t="s">
        <v>120</v>
      </c>
      <c r="E29" s="69" t="s">
        <v>126</v>
      </c>
      <c r="F29" s="69" t="s">
        <v>121</v>
      </c>
      <c r="G29" s="69" t="s">
        <v>122</v>
      </c>
      <c r="H29" s="70" t="s">
        <v>127</v>
      </c>
    </row>
    <row r="30" spans="1:13" x14ac:dyDescent="0.2">
      <c r="A30" s="22">
        <v>41987</v>
      </c>
      <c r="B30" s="23">
        <v>0.41666666666666669</v>
      </c>
      <c r="C30" s="24" t="s">
        <v>124</v>
      </c>
      <c r="D30" s="25" t="s">
        <v>84</v>
      </c>
      <c r="E30" s="25"/>
      <c r="F30" s="25" t="s">
        <v>21</v>
      </c>
      <c r="G30" s="25" t="s">
        <v>79</v>
      </c>
      <c r="H30" s="60"/>
      <c r="I30" s="15" t="s">
        <v>106</v>
      </c>
      <c r="J30" s="17">
        <v>41967</v>
      </c>
      <c r="K30" s="56" t="s">
        <v>188</v>
      </c>
      <c r="M30" s="21"/>
    </row>
    <row r="31" spans="1:13" x14ac:dyDescent="0.2">
      <c r="A31" s="22">
        <v>41987</v>
      </c>
      <c r="B31" s="23">
        <v>0.70833333333333337</v>
      </c>
      <c r="C31" s="24" t="s">
        <v>124</v>
      </c>
      <c r="D31" s="25" t="s">
        <v>84</v>
      </c>
      <c r="E31" s="25"/>
      <c r="F31" s="25" t="s">
        <v>21</v>
      </c>
      <c r="G31" s="25" t="s">
        <v>79</v>
      </c>
      <c r="H31" s="60"/>
      <c r="I31" s="15"/>
      <c r="J31" s="17"/>
      <c r="K31" s="56" t="s">
        <v>188</v>
      </c>
      <c r="M31" s="21"/>
    </row>
    <row r="32" spans="1:13" x14ac:dyDescent="0.2">
      <c r="A32" s="41">
        <v>41990</v>
      </c>
      <c r="B32" s="42">
        <v>0.61458333333333337</v>
      </c>
      <c r="C32" s="34" t="s">
        <v>124</v>
      </c>
      <c r="D32" s="6" t="s">
        <v>191</v>
      </c>
      <c r="F32" s="6" t="s">
        <v>186</v>
      </c>
      <c r="G32" s="6" t="s">
        <v>79</v>
      </c>
      <c r="K32" s="56" t="s">
        <v>196</v>
      </c>
      <c r="M32" s="21"/>
    </row>
    <row r="33" spans="1:13" ht="12" customHeight="1" x14ac:dyDescent="0.2">
      <c r="A33" s="13">
        <v>41992</v>
      </c>
      <c r="B33" s="14"/>
      <c r="C33" s="15" t="s">
        <v>34</v>
      </c>
      <c r="D33" s="16" t="s">
        <v>35</v>
      </c>
      <c r="E33" s="16"/>
      <c r="F33" s="16" t="s">
        <v>21</v>
      </c>
      <c r="G33" s="16" t="s">
        <v>22</v>
      </c>
      <c r="H33" s="60"/>
      <c r="I33" s="15" t="s">
        <v>36</v>
      </c>
      <c r="J33" s="17" t="s">
        <v>44</v>
      </c>
      <c r="K33" s="57"/>
    </row>
    <row r="34" spans="1:13" ht="12" customHeight="1" x14ac:dyDescent="0.2">
      <c r="A34" s="71">
        <v>41993</v>
      </c>
      <c r="B34" s="72">
        <v>0.625</v>
      </c>
      <c r="C34" s="73" t="s">
        <v>124</v>
      </c>
      <c r="D34" s="74" t="s">
        <v>120</v>
      </c>
      <c r="E34" s="74" t="s">
        <v>169</v>
      </c>
      <c r="F34" s="74" t="s">
        <v>121</v>
      </c>
      <c r="G34" s="74" t="s">
        <v>158</v>
      </c>
      <c r="H34" s="75" t="s">
        <v>142</v>
      </c>
    </row>
    <row r="35" spans="1:13" ht="12" customHeight="1" x14ac:dyDescent="0.2">
      <c r="A35" s="28">
        <v>41993</v>
      </c>
      <c r="B35" s="29">
        <v>0.4375</v>
      </c>
      <c r="C35" s="30" t="s">
        <v>10</v>
      </c>
      <c r="D35" s="31" t="s">
        <v>15</v>
      </c>
      <c r="E35" s="31"/>
      <c r="F35" s="31" t="s">
        <v>12</v>
      </c>
      <c r="G35" s="31" t="s">
        <v>13</v>
      </c>
      <c r="H35" s="62"/>
      <c r="I35" s="30" t="s">
        <v>16</v>
      </c>
      <c r="J35" s="32">
        <v>41985</v>
      </c>
      <c r="K35" s="57"/>
    </row>
    <row r="36" spans="1:13" ht="12" customHeight="1" x14ac:dyDescent="0.2">
      <c r="A36" s="66">
        <v>41994</v>
      </c>
      <c r="B36" s="67">
        <v>0.54166666666666663</v>
      </c>
      <c r="C36" s="68" t="s">
        <v>130</v>
      </c>
      <c r="D36" s="69" t="s">
        <v>131</v>
      </c>
      <c r="E36" s="69" t="s">
        <v>120</v>
      </c>
      <c r="F36" s="69" t="s">
        <v>121</v>
      </c>
      <c r="G36" s="69" t="s">
        <v>122</v>
      </c>
      <c r="H36" s="70" t="s">
        <v>132</v>
      </c>
    </row>
    <row r="37" spans="1:13" x14ac:dyDescent="0.2">
      <c r="A37" s="43">
        <v>41994</v>
      </c>
      <c r="B37" s="44">
        <v>0.4375</v>
      </c>
      <c r="C37" s="45" t="s">
        <v>104</v>
      </c>
      <c r="D37" s="46" t="s">
        <v>37</v>
      </c>
      <c r="E37" s="46"/>
      <c r="F37" s="46" t="s">
        <v>21</v>
      </c>
      <c r="G37" s="46" t="s">
        <v>79</v>
      </c>
      <c r="H37" s="60"/>
      <c r="I37" s="15" t="s">
        <v>108</v>
      </c>
      <c r="J37" s="17">
        <v>41974</v>
      </c>
      <c r="K37" s="56" t="s">
        <v>197</v>
      </c>
      <c r="M37" s="21"/>
    </row>
    <row r="38" spans="1:13" x14ac:dyDescent="0.2">
      <c r="A38" s="43">
        <v>41994</v>
      </c>
      <c r="B38" s="44">
        <v>0.6875</v>
      </c>
      <c r="C38" s="45" t="s">
        <v>104</v>
      </c>
      <c r="D38" s="46" t="s">
        <v>37</v>
      </c>
      <c r="E38" s="46"/>
      <c r="F38" s="46" t="s">
        <v>21</v>
      </c>
      <c r="G38" s="46" t="s">
        <v>79</v>
      </c>
      <c r="H38" s="60"/>
      <c r="I38" s="15" t="s">
        <v>108</v>
      </c>
      <c r="J38" s="17">
        <v>41974</v>
      </c>
      <c r="K38" s="56" t="s">
        <v>197</v>
      </c>
      <c r="M38" s="21"/>
    </row>
    <row r="39" spans="1:13" x14ac:dyDescent="0.2">
      <c r="A39" s="43">
        <v>41996</v>
      </c>
      <c r="B39" s="44">
        <v>0.41666666666666669</v>
      </c>
      <c r="C39" s="45" t="s">
        <v>124</v>
      </c>
      <c r="D39" s="46" t="s">
        <v>37</v>
      </c>
      <c r="E39" s="46"/>
      <c r="F39" s="46" t="s">
        <v>21</v>
      </c>
      <c r="G39" s="46" t="s">
        <v>79</v>
      </c>
      <c r="H39" s="60"/>
      <c r="I39" s="15"/>
      <c r="J39" s="17"/>
      <c r="K39" s="56" t="s">
        <v>268</v>
      </c>
      <c r="M39" s="21"/>
    </row>
    <row r="40" spans="1:13" x14ac:dyDescent="0.2">
      <c r="A40" s="43">
        <v>41996</v>
      </c>
      <c r="B40" s="44">
        <v>0.6875</v>
      </c>
      <c r="C40" s="45" t="s">
        <v>124</v>
      </c>
      <c r="D40" s="46" t="s">
        <v>37</v>
      </c>
      <c r="E40" s="46"/>
      <c r="F40" s="46" t="s">
        <v>21</v>
      </c>
      <c r="G40" s="46" t="s">
        <v>79</v>
      </c>
      <c r="H40" s="60"/>
      <c r="I40" s="15"/>
      <c r="J40" s="17"/>
      <c r="K40" s="56" t="s">
        <v>192</v>
      </c>
      <c r="M40" s="21"/>
    </row>
    <row r="41" spans="1:13" ht="12" customHeight="1" x14ac:dyDescent="0.2">
      <c r="A41" s="71">
        <v>42014</v>
      </c>
      <c r="B41" s="72">
        <v>0.6875</v>
      </c>
      <c r="C41" s="73" t="s">
        <v>156</v>
      </c>
      <c r="D41" s="74" t="s">
        <v>170</v>
      </c>
      <c r="E41" s="74" t="s">
        <v>120</v>
      </c>
      <c r="F41" s="74" t="s">
        <v>121</v>
      </c>
      <c r="G41" s="74" t="s">
        <v>158</v>
      </c>
      <c r="H41" s="75" t="s">
        <v>146</v>
      </c>
    </row>
    <row r="42" spans="1:13" ht="12" customHeight="1" x14ac:dyDescent="0.2">
      <c r="A42" s="86">
        <v>42014</v>
      </c>
      <c r="B42" s="87" t="s">
        <v>198</v>
      </c>
      <c r="C42" s="88" t="s">
        <v>124</v>
      </c>
      <c r="D42" s="89" t="s">
        <v>199</v>
      </c>
      <c r="E42" s="89"/>
      <c r="F42" s="89" t="s">
        <v>186</v>
      </c>
      <c r="G42" s="89"/>
      <c r="H42" s="60"/>
      <c r="I42" s="15"/>
      <c r="J42" s="17"/>
      <c r="K42" s="56" t="s">
        <v>193</v>
      </c>
      <c r="M42" s="21"/>
    </row>
    <row r="43" spans="1:13" ht="12" customHeight="1" x14ac:dyDescent="0.2">
      <c r="A43" s="98">
        <v>42014</v>
      </c>
      <c r="B43" s="99"/>
      <c r="C43" s="100"/>
      <c r="D43" s="101" t="s">
        <v>225</v>
      </c>
      <c r="E43" s="101" t="s">
        <v>226</v>
      </c>
      <c r="F43" s="101" t="s">
        <v>121</v>
      </c>
      <c r="G43" s="101" t="s">
        <v>249</v>
      </c>
      <c r="H43" s="102" t="s">
        <v>123</v>
      </c>
      <c r="I43" s="97"/>
    </row>
    <row r="44" spans="1:13" ht="12" customHeight="1" x14ac:dyDescent="0.2">
      <c r="A44" s="66">
        <v>42015</v>
      </c>
      <c r="B44" s="67">
        <v>0.625</v>
      </c>
      <c r="C44" s="68" t="s">
        <v>124</v>
      </c>
      <c r="D44" s="69" t="s">
        <v>120</v>
      </c>
      <c r="E44" s="69" t="s">
        <v>134</v>
      </c>
      <c r="F44" s="69" t="s">
        <v>121</v>
      </c>
      <c r="G44" s="69" t="s">
        <v>122</v>
      </c>
      <c r="H44" s="70" t="s">
        <v>136</v>
      </c>
    </row>
    <row r="45" spans="1:13" ht="12" customHeight="1" x14ac:dyDescent="0.2">
      <c r="A45" s="86">
        <v>42018</v>
      </c>
      <c r="B45" s="87" t="s">
        <v>198</v>
      </c>
      <c r="C45" s="88" t="s">
        <v>124</v>
      </c>
      <c r="D45" s="89" t="s">
        <v>200</v>
      </c>
      <c r="E45" s="89"/>
      <c r="F45" s="89" t="s">
        <v>186</v>
      </c>
      <c r="G45" s="89"/>
      <c r="H45" s="70"/>
      <c r="K45" s="54" t="s">
        <v>190</v>
      </c>
    </row>
    <row r="46" spans="1:13" ht="12" customHeight="1" x14ac:dyDescent="0.2">
      <c r="A46" s="104">
        <v>42021</v>
      </c>
      <c r="B46" s="78">
        <v>0.6875</v>
      </c>
      <c r="C46" s="54" t="s">
        <v>113</v>
      </c>
      <c r="D46" s="25" t="s">
        <v>216</v>
      </c>
      <c r="E46" s="25" t="s">
        <v>218</v>
      </c>
      <c r="F46" s="25" t="s">
        <v>121</v>
      </c>
      <c r="G46" s="25" t="s">
        <v>236</v>
      </c>
      <c r="H46" s="83" t="s">
        <v>127</v>
      </c>
      <c r="I46" s="24"/>
      <c r="J46" s="85"/>
      <c r="K46" s="24"/>
    </row>
    <row r="47" spans="1:13" ht="12" customHeight="1" x14ac:dyDescent="0.2">
      <c r="A47" s="22">
        <v>42021</v>
      </c>
      <c r="B47" s="23">
        <v>0.75</v>
      </c>
      <c r="C47" s="24" t="s">
        <v>113</v>
      </c>
      <c r="D47" s="25" t="s">
        <v>115</v>
      </c>
      <c r="E47" s="25" t="s">
        <v>114</v>
      </c>
      <c r="F47" s="25" t="s">
        <v>121</v>
      </c>
      <c r="G47" s="25" t="s">
        <v>236</v>
      </c>
      <c r="H47" s="83" t="s">
        <v>127</v>
      </c>
      <c r="I47" s="24"/>
      <c r="J47" s="85"/>
      <c r="K47" s="24"/>
    </row>
    <row r="48" spans="1:13" ht="12" customHeight="1" x14ac:dyDescent="0.2">
      <c r="A48" s="71">
        <v>42021</v>
      </c>
      <c r="B48" s="72">
        <v>0.64583333333333337</v>
      </c>
      <c r="C48" s="73" t="s">
        <v>19</v>
      </c>
      <c r="D48" s="74" t="s">
        <v>250</v>
      </c>
      <c r="E48" s="74" t="s">
        <v>225</v>
      </c>
      <c r="F48" s="74" t="s">
        <v>121</v>
      </c>
      <c r="G48" s="74" t="s">
        <v>249</v>
      </c>
      <c r="H48" s="75" t="s">
        <v>127</v>
      </c>
    </row>
    <row r="49" spans="1:13" x14ac:dyDescent="0.2">
      <c r="A49" s="22">
        <v>42021</v>
      </c>
      <c r="B49" s="33">
        <v>0.77083333333333337</v>
      </c>
      <c r="C49" s="24" t="s">
        <v>104</v>
      </c>
      <c r="D49" s="25" t="s">
        <v>86</v>
      </c>
      <c r="E49" s="25"/>
      <c r="F49" s="25" t="s">
        <v>21</v>
      </c>
      <c r="G49" s="25" t="s">
        <v>79</v>
      </c>
      <c r="H49" s="60"/>
      <c r="I49" s="15"/>
      <c r="J49" s="17">
        <v>42011</v>
      </c>
      <c r="K49" s="56" t="s">
        <v>267</v>
      </c>
      <c r="M49" s="21"/>
    </row>
    <row r="50" spans="1:13" ht="12" customHeight="1" x14ac:dyDescent="0.2">
      <c r="A50" s="71">
        <v>42021</v>
      </c>
      <c r="B50" s="72">
        <v>0.625</v>
      </c>
      <c r="C50" s="73" t="s">
        <v>124</v>
      </c>
      <c r="D50" s="74" t="s">
        <v>120</v>
      </c>
      <c r="E50" s="74" t="s">
        <v>171</v>
      </c>
      <c r="F50" s="74" t="s">
        <v>121</v>
      </c>
      <c r="G50" s="74" t="s">
        <v>158</v>
      </c>
      <c r="H50" s="75" t="s">
        <v>148</v>
      </c>
    </row>
    <row r="51" spans="1:13" ht="12" customHeight="1" x14ac:dyDescent="0.2">
      <c r="A51" s="66">
        <v>42022</v>
      </c>
      <c r="B51" s="67">
        <v>0.57291666666666663</v>
      </c>
      <c r="C51" s="68" t="s">
        <v>19</v>
      </c>
      <c r="D51" s="69" t="s">
        <v>138</v>
      </c>
      <c r="E51" s="69" t="s">
        <v>120</v>
      </c>
      <c r="F51" s="69" t="s">
        <v>121</v>
      </c>
      <c r="G51" s="69" t="s">
        <v>122</v>
      </c>
      <c r="H51" s="70" t="s">
        <v>139</v>
      </c>
    </row>
    <row r="52" spans="1:13" x14ac:dyDescent="0.2">
      <c r="A52" s="22">
        <v>42022</v>
      </c>
      <c r="B52" s="23">
        <v>0.6875</v>
      </c>
      <c r="C52" s="24" t="s">
        <v>104</v>
      </c>
      <c r="D52" s="25" t="s">
        <v>85</v>
      </c>
      <c r="E52" s="25"/>
      <c r="F52" s="25" t="s">
        <v>21</v>
      </c>
      <c r="G52" s="25" t="s">
        <v>79</v>
      </c>
      <c r="H52" s="60"/>
      <c r="I52" s="15"/>
      <c r="J52" s="17">
        <v>42011</v>
      </c>
      <c r="K52" s="56" t="s">
        <v>197</v>
      </c>
      <c r="M52" s="21"/>
    </row>
    <row r="53" spans="1:13" x14ac:dyDescent="0.2">
      <c r="A53" s="22">
        <v>42022</v>
      </c>
      <c r="B53" s="23">
        <v>0.39583333333333331</v>
      </c>
      <c r="C53" s="24" t="s">
        <v>124</v>
      </c>
      <c r="D53" s="25" t="s">
        <v>85</v>
      </c>
      <c r="E53" s="25"/>
      <c r="F53" s="25" t="s">
        <v>21</v>
      </c>
      <c r="G53" s="25" t="s">
        <v>79</v>
      </c>
      <c r="J53" s="17">
        <v>42011</v>
      </c>
      <c r="K53" s="56" t="s">
        <v>193</v>
      </c>
      <c r="M53" s="21"/>
    </row>
    <row r="54" spans="1:13" s="50" customFormat="1" ht="12" customHeight="1" x14ac:dyDescent="0.2">
      <c r="A54" s="22">
        <v>42022</v>
      </c>
      <c r="B54" s="78">
        <v>0.5625</v>
      </c>
      <c r="C54" s="24" t="s">
        <v>124</v>
      </c>
      <c r="D54" s="25" t="s">
        <v>120</v>
      </c>
      <c r="E54" s="25" t="s">
        <v>222</v>
      </c>
      <c r="F54" s="25" t="s">
        <v>121</v>
      </c>
      <c r="G54" s="25" t="s">
        <v>236</v>
      </c>
      <c r="H54" s="83" t="s">
        <v>127</v>
      </c>
      <c r="I54" s="24"/>
      <c r="J54" s="85"/>
      <c r="K54" s="24"/>
      <c r="L54" s="6"/>
      <c r="M54" s="6"/>
    </row>
    <row r="55" spans="1:13" s="50" customFormat="1" x14ac:dyDescent="0.2">
      <c r="A55" s="22">
        <v>42022</v>
      </c>
      <c r="B55" s="33">
        <v>0.66666666666666663</v>
      </c>
      <c r="C55" s="24" t="s">
        <v>124</v>
      </c>
      <c r="D55" s="25" t="s">
        <v>86</v>
      </c>
      <c r="E55" s="25"/>
      <c r="F55" s="25" t="s">
        <v>21</v>
      </c>
      <c r="G55" s="25" t="s">
        <v>79</v>
      </c>
      <c r="H55" s="60"/>
      <c r="I55" s="15"/>
      <c r="J55" s="17">
        <v>42011</v>
      </c>
      <c r="K55" s="57"/>
      <c r="L55" s="6"/>
      <c r="M55" s="21"/>
    </row>
    <row r="56" spans="1:13" ht="12" customHeight="1" x14ac:dyDescent="0.2">
      <c r="A56" s="90">
        <v>42022</v>
      </c>
      <c r="B56" s="91"/>
      <c r="C56" s="92"/>
      <c r="D56" s="93" t="s">
        <v>225</v>
      </c>
      <c r="E56" s="93" t="s">
        <v>226</v>
      </c>
      <c r="F56" s="93" t="s">
        <v>121</v>
      </c>
      <c r="G56" s="93" t="s">
        <v>236</v>
      </c>
      <c r="H56" s="94" t="s">
        <v>127</v>
      </c>
      <c r="I56" s="92"/>
      <c r="J56" s="95"/>
      <c r="K56" s="92"/>
      <c r="L56" s="96"/>
      <c r="M56" s="96"/>
    </row>
    <row r="57" spans="1:13" ht="12" customHeight="1" x14ac:dyDescent="0.2">
      <c r="A57" s="86">
        <v>42025</v>
      </c>
      <c r="B57" s="87">
        <v>0.61458333333333337</v>
      </c>
      <c r="C57" s="88" t="s">
        <v>124</v>
      </c>
      <c r="D57" s="89" t="s">
        <v>290</v>
      </c>
      <c r="E57" s="89"/>
      <c r="F57" s="89" t="s">
        <v>186</v>
      </c>
      <c r="G57" s="89"/>
      <c r="H57" s="134"/>
      <c r="I57" s="88"/>
      <c r="J57" s="135"/>
      <c r="K57" s="57" t="s">
        <v>188</v>
      </c>
      <c r="L57" s="89"/>
      <c r="M57" s="89"/>
    </row>
    <row r="58" spans="1:13" ht="12" customHeight="1" x14ac:dyDescent="0.2">
      <c r="A58" s="22">
        <v>42026</v>
      </c>
      <c r="B58" s="23">
        <v>0.66666666666666663</v>
      </c>
      <c r="C58" s="24" t="s">
        <v>113</v>
      </c>
      <c r="D58" s="25" t="s">
        <v>222</v>
      </c>
      <c r="E58" s="25" t="s">
        <v>225</v>
      </c>
      <c r="F58" s="25" t="s">
        <v>121</v>
      </c>
      <c r="G58" s="25" t="s">
        <v>236</v>
      </c>
      <c r="H58" s="83" t="s">
        <v>132</v>
      </c>
      <c r="I58" s="24"/>
      <c r="J58" s="85"/>
      <c r="K58" s="24"/>
    </row>
    <row r="59" spans="1:13" ht="12" customHeight="1" x14ac:dyDescent="0.2">
      <c r="A59" s="22">
        <v>42026</v>
      </c>
      <c r="B59" s="23">
        <v>0.72916666666666663</v>
      </c>
      <c r="C59" s="24" t="s">
        <v>113</v>
      </c>
      <c r="D59" s="25" t="s">
        <v>114</v>
      </c>
      <c r="E59" s="25" t="s">
        <v>216</v>
      </c>
      <c r="F59" s="25" t="s">
        <v>121</v>
      </c>
      <c r="G59" s="25" t="s">
        <v>236</v>
      </c>
      <c r="H59" s="83" t="s">
        <v>132</v>
      </c>
      <c r="I59" s="24"/>
      <c r="J59" s="85"/>
      <c r="K59" s="24"/>
    </row>
    <row r="60" spans="1:13" ht="12" customHeight="1" x14ac:dyDescent="0.2">
      <c r="A60" s="71">
        <v>42028</v>
      </c>
      <c r="B60" s="72">
        <v>0.5625</v>
      </c>
      <c r="C60" s="73" t="s">
        <v>124</v>
      </c>
      <c r="D60" s="74" t="s">
        <v>225</v>
      </c>
      <c r="E60" s="74" t="s">
        <v>251</v>
      </c>
      <c r="F60" s="74" t="s">
        <v>121</v>
      </c>
      <c r="G60" s="74" t="s">
        <v>249</v>
      </c>
      <c r="H60" s="75" t="s">
        <v>132</v>
      </c>
    </row>
    <row r="61" spans="1:13" ht="12" customHeight="1" x14ac:dyDescent="0.2">
      <c r="A61" s="71">
        <v>42028</v>
      </c>
      <c r="B61" s="72">
        <v>0.625</v>
      </c>
      <c r="C61" s="73" t="s">
        <v>124</v>
      </c>
      <c r="D61" s="74" t="s">
        <v>120</v>
      </c>
      <c r="E61" s="74" t="s">
        <v>172</v>
      </c>
      <c r="F61" s="74" t="s">
        <v>121</v>
      </c>
      <c r="G61" s="74" t="s">
        <v>158</v>
      </c>
      <c r="H61" s="75" t="s">
        <v>154</v>
      </c>
    </row>
    <row r="62" spans="1:13" ht="12" customHeight="1" x14ac:dyDescent="0.2">
      <c r="A62" s="22">
        <v>42028</v>
      </c>
      <c r="B62" s="23">
        <v>0.79166666666666663</v>
      </c>
      <c r="C62" s="24" t="s">
        <v>124</v>
      </c>
      <c r="D62" s="25" t="s">
        <v>235</v>
      </c>
      <c r="E62" s="25" t="s">
        <v>219</v>
      </c>
      <c r="F62" s="25" t="s">
        <v>121</v>
      </c>
      <c r="G62" s="25" t="s">
        <v>234</v>
      </c>
      <c r="H62" s="83" t="s">
        <v>123</v>
      </c>
      <c r="I62" s="24"/>
      <c r="J62" s="85"/>
      <c r="K62" s="24"/>
    </row>
    <row r="63" spans="1:13" ht="12" customHeight="1" x14ac:dyDescent="0.2">
      <c r="A63" s="104">
        <v>42028</v>
      </c>
      <c r="B63" s="78">
        <v>0.6875</v>
      </c>
      <c r="C63" s="54" t="s">
        <v>217</v>
      </c>
      <c r="D63" s="25" t="s">
        <v>87</v>
      </c>
      <c r="E63" s="25"/>
      <c r="F63" s="25" t="s">
        <v>21</v>
      </c>
      <c r="G63" s="25" t="s">
        <v>79</v>
      </c>
      <c r="J63" s="35">
        <v>42016</v>
      </c>
      <c r="K63" s="54" t="s">
        <v>288</v>
      </c>
      <c r="M63" s="21"/>
    </row>
    <row r="64" spans="1:13" ht="12" customHeight="1" x14ac:dyDescent="0.2">
      <c r="A64" s="90">
        <v>42028</v>
      </c>
      <c r="B64" s="91"/>
      <c r="C64" s="92"/>
      <c r="D64" s="93" t="s">
        <v>247</v>
      </c>
      <c r="E64" s="93" t="s">
        <v>226</v>
      </c>
      <c r="F64" s="93" t="s">
        <v>121</v>
      </c>
      <c r="G64" s="93" t="s">
        <v>234</v>
      </c>
      <c r="H64" s="94" t="s">
        <v>123</v>
      </c>
      <c r="I64" s="92"/>
      <c r="J64" s="95"/>
      <c r="K64" s="92"/>
      <c r="L64" s="96"/>
      <c r="M64" s="96"/>
    </row>
    <row r="65" spans="1:13" x14ac:dyDescent="0.2">
      <c r="A65" s="22">
        <v>42029</v>
      </c>
      <c r="B65" s="23">
        <v>0.4375</v>
      </c>
      <c r="C65" s="24" t="s">
        <v>104</v>
      </c>
      <c r="D65" s="25" t="s">
        <v>87</v>
      </c>
      <c r="E65" s="25"/>
      <c r="F65" s="25" t="s">
        <v>21</v>
      </c>
      <c r="G65" s="25" t="s">
        <v>79</v>
      </c>
      <c r="J65" s="35">
        <v>42016</v>
      </c>
      <c r="K65" s="54" t="s">
        <v>197</v>
      </c>
      <c r="M65" s="21"/>
    </row>
    <row r="66" spans="1:13" x14ac:dyDescent="0.2">
      <c r="A66" s="22">
        <v>42029</v>
      </c>
      <c r="B66" s="23">
        <v>0.6875</v>
      </c>
      <c r="C66" s="24" t="s">
        <v>104</v>
      </c>
      <c r="D66" s="25" t="s">
        <v>87</v>
      </c>
      <c r="E66" s="25"/>
      <c r="F66" s="25" t="s">
        <v>21</v>
      </c>
      <c r="G66" s="25" t="s">
        <v>79</v>
      </c>
      <c r="J66" s="35">
        <v>42016</v>
      </c>
      <c r="M66" s="21"/>
    </row>
    <row r="67" spans="1:13" ht="12" customHeight="1" x14ac:dyDescent="0.2">
      <c r="A67" s="66">
        <v>42029</v>
      </c>
      <c r="B67" s="67">
        <v>0.54166666666666663</v>
      </c>
      <c r="C67" s="68" t="s">
        <v>124</v>
      </c>
      <c r="D67" s="69" t="s">
        <v>120</v>
      </c>
      <c r="E67" s="69" t="s">
        <v>141</v>
      </c>
      <c r="F67" s="69" t="s">
        <v>121</v>
      </c>
      <c r="G67" s="69" t="s">
        <v>122</v>
      </c>
      <c r="H67" s="70" t="s">
        <v>142</v>
      </c>
      <c r="M67" s="50"/>
    </row>
    <row r="68" spans="1:13" ht="12" customHeight="1" x14ac:dyDescent="0.2">
      <c r="A68" s="22">
        <v>42029</v>
      </c>
      <c r="B68" s="23">
        <v>0.60416666666666663</v>
      </c>
      <c r="C68" s="24" t="s">
        <v>124</v>
      </c>
      <c r="D68" s="25" t="s">
        <v>120</v>
      </c>
      <c r="E68" s="25" t="s">
        <v>224</v>
      </c>
      <c r="F68" s="25" t="s">
        <v>121</v>
      </c>
      <c r="G68" s="25" t="s">
        <v>236</v>
      </c>
      <c r="H68" s="83" t="s">
        <v>132</v>
      </c>
      <c r="I68" s="24"/>
      <c r="J68" s="85"/>
      <c r="K68" s="24"/>
    </row>
    <row r="69" spans="1:13" x14ac:dyDescent="0.2">
      <c r="A69" s="104">
        <v>42029</v>
      </c>
      <c r="B69" s="78">
        <v>0.52083333333333337</v>
      </c>
      <c r="C69" s="24" t="s">
        <v>217</v>
      </c>
      <c r="D69" s="25" t="s">
        <v>218</v>
      </c>
      <c r="E69" s="25" t="s">
        <v>225</v>
      </c>
      <c r="F69" s="25" t="s">
        <v>121</v>
      </c>
      <c r="G69" s="25" t="s">
        <v>234</v>
      </c>
      <c r="H69" s="83" t="s">
        <v>123</v>
      </c>
      <c r="I69" s="24"/>
      <c r="J69" s="85"/>
      <c r="K69" s="24"/>
    </row>
    <row r="70" spans="1:13" x14ac:dyDescent="0.2">
      <c r="A70" s="22">
        <v>42029</v>
      </c>
      <c r="B70" s="78">
        <v>0.6875</v>
      </c>
      <c r="C70" s="54" t="s">
        <v>217</v>
      </c>
      <c r="D70" s="25" t="s">
        <v>87</v>
      </c>
      <c r="E70" s="25"/>
      <c r="F70" s="25" t="s">
        <v>21</v>
      </c>
      <c r="G70" s="25" t="s">
        <v>79</v>
      </c>
      <c r="J70" s="35">
        <v>42016</v>
      </c>
      <c r="K70" s="54" t="s">
        <v>196</v>
      </c>
      <c r="M70" s="21"/>
    </row>
    <row r="71" spans="1:13" ht="12" customHeight="1" x14ac:dyDescent="0.2">
      <c r="A71" s="79">
        <v>42029</v>
      </c>
      <c r="B71" s="80"/>
      <c r="C71" s="81"/>
      <c r="D71" s="82" t="s">
        <v>214</v>
      </c>
      <c r="E71" s="82"/>
      <c r="F71" s="82" t="s">
        <v>121</v>
      </c>
      <c r="G71" s="82" t="s">
        <v>215</v>
      </c>
    </row>
    <row r="72" spans="1:13" ht="12" customHeight="1" x14ac:dyDescent="0.2">
      <c r="A72" s="90">
        <v>42029</v>
      </c>
      <c r="B72" s="91"/>
      <c r="C72" s="92"/>
      <c r="D72" s="93" t="s">
        <v>218</v>
      </c>
      <c r="E72" s="93" t="s">
        <v>226</v>
      </c>
      <c r="F72" s="93" t="s">
        <v>121</v>
      </c>
      <c r="G72" s="93" t="s">
        <v>236</v>
      </c>
      <c r="H72" s="94" t="s">
        <v>132</v>
      </c>
      <c r="I72" s="92"/>
      <c r="J72" s="95"/>
      <c r="K72" s="92"/>
      <c r="L72" s="96"/>
      <c r="M72" s="96"/>
    </row>
    <row r="73" spans="1:13" ht="12" customHeight="1" x14ac:dyDescent="0.2">
      <c r="A73" s="86">
        <v>42032</v>
      </c>
      <c r="B73" s="87">
        <v>0.61458333333333337</v>
      </c>
      <c r="C73" s="88" t="s">
        <v>124</v>
      </c>
      <c r="D73" s="89" t="s">
        <v>201</v>
      </c>
      <c r="E73" s="89"/>
      <c r="F73" s="89" t="s">
        <v>186</v>
      </c>
      <c r="G73" s="89"/>
    </row>
    <row r="74" spans="1:13" ht="12" customHeight="1" x14ac:dyDescent="0.2">
      <c r="A74" s="22">
        <v>42032</v>
      </c>
      <c r="B74" s="23">
        <v>0.8125</v>
      </c>
      <c r="C74" s="24" t="s">
        <v>124</v>
      </c>
      <c r="D74" s="25" t="s">
        <v>235</v>
      </c>
      <c r="E74" s="25" t="s">
        <v>225</v>
      </c>
      <c r="F74" s="25" t="s">
        <v>121</v>
      </c>
      <c r="G74" s="25" t="s">
        <v>234</v>
      </c>
      <c r="H74" s="83" t="s">
        <v>127</v>
      </c>
      <c r="I74" s="24"/>
      <c r="J74" s="85"/>
      <c r="K74" s="24"/>
    </row>
    <row r="75" spans="1:13" ht="12" customHeight="1" x14ac:dyDescent="0.2">
      <c r="A75" s="22">
        <v>42033</v>
      </c>
      <c r="B75" s="23">
        <v>0.66666666666666663</v>
      </c>
      <c r="C75" s="24" t="s">
        <v>113</v>
      </c>
      <c r="D75" s="25" t="s">
        <v>222</v>
      </c>
      <c r="E75" s="25" t="s">
        <v>224</v>
      </c>
      <c r="F75" s="25" t="s">
        <v>121</v>
      </c>
      <c r="G75" s="25" t="s">
        <v>236</v>
      </c>
      <c r="H75" s="83" t="s">
        <v>136</v>
      </c>
      <c r="I75" s="24"/>
      <c r="J75" s="85"/>
      <c r="K75" s="24"/>
    </row>
    <row r="76" spans="1:13" s="50" customFormat="1" ht="12" customHeight="1" x14ac:dyDescent="0.2">
      <c r="A76" s="22">
        <v>42033</v>
      </c>
      <c r="B76" s="23">
        <v>0.72916666666666663</v>
      </c>
      <c r="C76" s="24" t="s">
        <v>113</v>
      </c>
      <c r="D76" s="25" t="s">
        <v>225</v>
      </c>
      <c r="E76" s="25" t="s">
        <v>216</v>
      </c>
      <c r="F76" s="25" t="s">
        <v>121</v>
      </c>
      <c r="G76" s="25" t="s">
        <v>236</v>
      </c>
      <c r="H76" s="83" t="s">
        <v>136</v>
      </c>
      <c r="I76" s="24"/>
      <c r="J76" s="85"/>
      <c r="K76" s="24"/>
      <c r="L76" s="6"/>
      <c r="M76" s="6"/>
    </row>
    <row r="77" spans="1:13" ht="12" customHeight="1" x14ac:dyDescent="0.2">
      <c r="A77" s="71">
        <v>42035</v>
      </c>
      <c r="B77" s="72">
        <v>0.6875</v>
      </c>
      <c r="C77" s="73" t="s">
        <v>252</v>
      </c>
      <c r="D77" s="103" t="s">
        <v>253</v>
      </c>
      <c r="E77" s="74" t="s">
        <v>225</v>
      </c>
      <c r="F77" s="74" t="s">
        <v>121</v>
      </c>
      <c r="G77" s="74" t="s">
        <v>249</v>
      </c>
      <c r="H77" s="75" t="s">
        <v>136</v>
      </c>
    </row>
    <row r="78" spans="1:13" ht="12" customHeight="1" x14ac:dyDescent="0.2">
      <c r="A78" s="71">
        <v>42035</v>
      </c>
      <c r="B78" s="72">
        <v>0.70833333333333337</v>
      </c>
      <c r="C78" s="73" t="s">
        <v>167</v>
      </c>
      <c r="D78" s="74" t="s">
        <v>173</v>
      </c>
      <c r="E78" s="74" t="s">
        <v>120</v>
      </c>
      <c r="F78" s="74" t="s">
        <v>121</v>
      </c>
      <c r="G78" s="74" t="s">
        <v>158</v>
      </c>
      <c r="H78" s="75" t="s">
        <v>160</v>
      </c>
    </row>
    <row r="79" spans="1:13" ht="12" customHeight="1" x14ac:dyDescent="0.2">
      <c r="A79" s="13">
        <v>42035</v>
      </c>
      <c r="B79" s="14"/>
      <c r="C79" s="15" t="s">
        <v>38</v>
      </c>
      <c r="D79" s="16" t="s">
        <v>39</v>
      </c>
      <c r="E79" s="16"/>
      <c r="F79" s="16" t="s">
        <v>21</v>
      </c>
      <c r="G79" s="16" t="s">
        <v>22</v>
      </c>
      <c r="H79" s="60"/>
      <c r="I79" s="15"/>
      <c r="J79" s="17" t="s">
        <v>44</v>
      </c>
      <c r="L79" s="50"/>
    </row>
    <row r="80" spans="1:13" ht="12" customHeight="1" x14ac:dyDescent="0.2">
      <c r="A80" s="66">
        <v>42036</v>
      </c>
      <c r="B80" s="67">
        <v>0.63541666666666663</v>
      </c>
      <c r="C80" s="68" t="s">
        <v>144</v>
      </c>
      <c r="D80" s="69" t="s">
        <v>145</v>
      </c>
      <c r="E80" s="69" t="s">
        <v>120</v>
      </c>
      <c r="F80" s="69" t="s">
        <v>121</v>
      </c>
      <c r="G80" s="69" t="s">
        <v>122</v>
      </c>
      <c r="H80" s="70" t="s">
        <v>146</v>
      </c>
      <c r="L80" s="50"/>
    </row>
    <row r="81" spans="1:13" ht="12" customHeight="1" x14ac:dyDescent="0.2">
      <c r="A81" s="22">
        <v>42036</v>
      </c>
      <c r="B81" s="78">
        <v>0.52083333333333337</v>
      </c>
      <c r="C81" s="54" t="s">
        <v>217</v>
      </c>
      <c r="D81" s="105" t="s">
        <v>218</v>
      </c>
      <c r="E81" s="105" t="s">
        <v>120</v>
      </c>
      <c r="F81" s="105" t="s">
        <v>121</v>
      </c>
      <c r="G81" s="105" t="s">
        <v>236</v>
      </c>
      <c r="H81" s="106" t="s">
        <v>136</v>
      </c>
      <c r="I81" s="24" t="s">
        <v>269</v>
      </c>
      <c r="J81" s="85"/>
      <c r="K81" s="24"/>
    </row>
    <row r="82" spans="1:13" ht="12" customHeight="1" x14ac:dyDescent="0.2">
      <c r="A82" s="22">
        <v>42036</v>
      </c>
      <c r="B82" s="23">
        <v>0.66666666666666663</v>
      </c>
      <c r="C82" s="24" t="s">
        <v>124</v>
      </c>
      <c r="D82" s="25" t="s">
        <v>247</v>
      </c>
      <c r="E82" s="25" t="s">
        <v>219</v>
      </c>
      <c r="F82" s="25" t="s">
        <v>121</v>
      </c>
      <c r="G82" s="25" t="s">
        <v>234</v>
      </c>
      <c r="H82" s="83" t="s">
        <v>127</v>
      </c>
      <c r="I82" s="24"/>
      <c r="J82" s="85"/>
      <c r="K82" s="24"/>
    </row>
    <row r="83" spans="1:13" ht="12" customHeight="1" x14ac:dyDescent="0.2">
      <c r="A83" s="86">
        <v>42036</v>
      </c>
      <c r="B83" s="87">
        <v>0.35416666666666669</v>
      </c>
      <c r="C83" s="88" t="s">
        <v>124</v>
      </c>
      <c r="D83" s="89" t="s">
        <v>202</v>
      </c>
      <c r="E83" s="89"/>
      <c r="F83" s="89" t="s">
        <v>186</v>
      </c>
      <c r="G83" s="89"/>
    </row>
    <row r="84" spans="1:13" ht="12" customHeight="1" x14ac:dyDescent="0.2">
      <c r="A84" s="90">
        <v>42036</v>
      </c>
      <c r="B84" s="91"/>
      <c r="C84" s="92"/>
      <c r="D84" s="93" t="s">
        <v>114</v>
      </c>
      <c r="E84" s="93" t="s">
        <v>226</v>
      </c>
      <c r="F84" s="93" t="s">
        <v>121</v>
      </c>
      <c r="G84" s="93" t="s">
        <v>236</v>
      </c>
      <c r="H84" s="94" t="s">
        <v>136</v>
      </c>
      <c r="I84" s="92"/>
      <c r="J84" s="95"/>
      <c r="K84" s="92"/>
      <c r="L84" s="96"/>
      <c r="M84" s="96"/>
    </row>
    <row r="85" spans="1:13" ht="12" customHeight="1" x14ac:dyDescent="0.2">
      <c r="A85" s="90">
        <v>42036</v>
      </c>
      <c r="B85" s="91"/>
      <c r="C85" s="92"/>
      <c r="D85" s="93" t="s">
        <v>218</v>
      </c>
      <c r="E85" s="93" t="s">
        <v>226</v>
      </c>
      <c r="F85" s="93" t="s">
        <v>121</v>
      </c>
      <c r="G85" s="93" t="s">
        <v>234</v>
      </c>
      <c r="H85" s="94" t="s">
        <v>127</v>
      </c>
      <c r="I85" s="92"/>
      <c r="J85" s="95"/>
      <c r="K85" s="92"/>
      <c r="L85" s="96"/>
      <c r="M85" s="96"/>
    </row>
    <row r="86" spans="1:13" ht="12" customHeight="1" x14ac:dyDescent="0.2">
      <c r="A86" s="22">
        <v>42040</v>
      </c>
      <c r="B86" s="23">
        <v>0.79166666666666663</v>
      </c>
      <c r="C86" s="24" t="s">
        <v>113</v>
      </c>
      <c r="D86" s="25" t="s">
        <v>114</v>
      </c>
      <c r="E86" s="25" t="s">
        <v>120</v>
      </c>
      <c r="F86" s="25" t="s">
        <v>121</v>
      </c>
      <c r="G86" s="25" t="s">
        <v>236</v>
      </c>
      <c r="H86" s="83" t="s">
        <v>139</v>
      </c>
      <c r="I86" s="24"/>
      <c r="J86" s="85"/>
      <c r="K86" s="24"/>
    </row>
    <row r="87" spans="1:13" ht="12" customHeight="1" x14ac:dyDescent="0.2">
      <c r="A87" s="71">
        <v>42042</v>
      </c>
      <c r="B87" s="72">
        <v>0.66666666666666663</v>
      </c>
      <c r="C87" s="73" t="s">
        <v>254</v>
      </c>
      <c r="D87" s="74" t="s">
        <v>255</v>
      </c>
      <c r="E87" s="74" t="s">
        <v>225</v>
      </c>
      <c r="F87" s="74" t="s">
        <v>121</v>
      </c>
      <c r="G87" s="74" t="s">
        <v>249</v>
      </c>
      <c r="H87" s="75" t="s">
        <v>139</v>
      </c>
    </row>
    <row r="88" spans="1:13" x14ac:dyDescent="0.2">
      <c r="A88" s="22">
        <v>42042</v>
      </c>
      <c r="B88" s="23">
        <v>0.72916666666666663</v>
      </c>
      <c r="C88" s="24" t="s">
        <v>104</v>
      </c>
      <c r="D88" s="25" t="s">
        <v>88</v>
      </c>
      <c r="E88" s="25"/>
      <c r="F88" s="25" t="s">
        <v>21</v>
      </c>
      <c r="G88" s="25" t="s">
        <v>79</v>
      </c>
      <c r="J88" s="35">
        <v>42030</v>
      </c>
      <c r="K88" s="54" t="s">
        <v>289</v>
      </c>
      <c r="M88" s="21"/>
    </row>
    <row r="89" spans="1:13" ht="12" customHeight="1" x14ac:dyDescent="0.2">
      <c r="A89" s="22">
        <v>42042</v>
      </c>
      <c r="B89" s="23">
        <v>0.6875</v>
      </c>
      <c r="C89" s="24" t="s">
        <v>217</v>
      </c>
      <c r="D89" s="25" t="s">
        <v>218</v>
      </c>
      <c r="E89" s="25" t="s">
        <v>247</v>
      </c>
      <c r="F89" s="25" t="s">
        <v>121</v>
      </c>
      <c r="G89" s="25" t="s">
        <v>234</v>
      </c>
      <c r="H89" s="83" t="s">
        <v>132</v>
      </c>
      <c r="I89" s="24"/>
      <c r="J89" s="85"/>
      <c r="K89" s="24"/>
    </row>
    <row r="90" spans="1:13" x14ac:dyDescent="0.2">
      <c r="A90" s="22">
        <v>42042</v>
      </c>
      <c r="B90" s="23">
        <v>0.70833333333333337</v>
      </c>
      <c r="C90" s="24" t="s">
        <v>10</v>
      </c>
      <c r="D90" s="25" t="s">
        <v>88</v>
      </c>
      <c r="E90" s="25"/>
      <c r="F90" s="25" t="s">
        <v>21</v>
      </c>
      <c r="G90" s="25"/>
      <c r="H90" s="83"/>
      <c r="I90" s="24"/>
      <c r="J90" s="85"/>
      <c r="K90" s="54" t="s">
        <v>192</v>
      </c>
      <c r="M90" s="21"/>
    </row>
    <row r="91" spans="1:13" x14ac:dyDescent="0.2">
      <c r="A91" s="22">
        <v>42043</v>
      </c>
      <c r="B91" s="23">
        <v>0.4375</v>
      </c>
      <c r="C91" s="24" t="s">
        <v>104</v>
      </c>
      <c r="D91" s="25" t="s">
        <v>88</v>
      </c>
      <c r="E91" s="25"/>
      <c r="F91" s="25" t="s">
        <v>21</v>
      </c>
      <c r="G91" s="25" t="s">
        <v>79</v>
      </c>
      <c r="J91" s="35">
        <v>42030</v>
      </c>
      <c r="K91" s="54" t="s">
        <v>197</v>
      </c>
      <c r="M91" s="21"/>
    </row>
    <row r="92" spans="1:13" ht="12" customHeight="1" x14ac:dyDescent="0.2">
      <c r="A92" s="22">
        <v>42043</v>
      </c>
      <c r="B92" s="23">
        <v>0.6875</v>
      </c>
      <c r="C92" s="24" t="s">
        <v>104</v>
      </c>
      <c r="D92" s="25" t="s">
        <v>88</v>
      </c>
      <c r="E92" s="25"/>
      <c r="F92" s="25" t="s">
        <v>21</v>
      </c>
      <c r="G92" s="25" t="s">
        <v>79</v>
      </c>
      <c r="J92" s="35">
        <v>42030</v>
      </c>
      <c r="K92" s="54" t="s">
        <v>197</v>
      </c>
    </row>
    <row r="93" spans="1:13" ht="12" customHeight="1" x14ac:dyDescent="0.2">
      <c r="A93" s="66">
        <v>42043</v>
      </c>
      <c r="B93" s="67">
        <v>0.54166666666666663</v>
      </c>
      <c r="C93" s="68" t="s">
        <v>124</v>
      </c>
      <c r="D93" s="69" t="s">
        <v>120</v>
      </c>
      <c r="E93" s="69" t="s">
        <v>150</v>
      </c>
      <c r="F93" s="69" t="s">
        <v>121</v>
      </c>
      <c r="G93" s="69" t="s">
        <v>122</v>
      </c>
      <c r="H93" s="70" t="s">
        <v>148</v>
      </c>
    </row>
    <row r="94" spans="1:13" ht="12" customHeight="1" x14ac:dyDescent="0.2">
      <c r="A94" s="22">
        <v>42043</v>
      </c>
      <c r="B94" s="23">
        <v>0.52083333333333337</v>
      </c>
      <c r="C94" s="24" t="s">
        <v>217</v>
      </c>
      <c r="D94" s="25" t="s">
        <v>218</v>
      </c>
      <c r="E94" s="25" t="s">
        <v>225</v>
      </c>
      <c r="F94" s="25" t="s">
        <v>121</v>
      </c>
      <c r="G94" s="25" t="s">
        <v>236</v>
      </c>
      <c r="H94" s="83" t="s">
        <v>139</v>
      </c>
      <c r="I94" s="24"/>
      <c r="J94" s="85"/>
      <c r="K94" s="24"/>
    </row>
    <row r="95" spans="1:13" x14ac:dyDescent="0.2">
      <c r="A95" s="22">
        <v>42043</v>
      </c>
      <c r="B95" s="23">
        <v>0.39583333333333331</v>
      </c>
      <c r="C95" s="24" t="s">
        <v>10</v>
      </c>
      <c r="D95" s="25" t="s">
        <v>88</v>
      </c>
      <c r="E95" s="25"/>
      <c r="F95" s="25" t="s">
        <v>21</v>
      </c>
      <c r="G95" s="25" t="s">
        <v>79</v>
      </c>
      <c r="J95" s="35">
        <v>42030</v>
      </c>
      <c r="K95" s="54" t="s">
        <v>192</v>
      </c>
      <c r="M95" s="21"/>
    </row>
    <row r="96" spans="1:13" ht="12" customHeight="1" x14ac:dyDescent="0.2">
      <c r="A96" s="22">
        <v>42043</v>
      </c>
      <c r="B96" s="23">
        <v>0.6875</v>
      </c>
      <c r="C96" s="24" t="s">
        <v>10</v>
      </c>
      <c r="D96" s="25" t="s">
        <v>88</v>
      </c>
      <c r="E96" s="25"/>
      <c r="F96" s="25" t="s">
        <v>21</v>
      </c>
      <c r="G96" s="25" t="s">
        <v>79</v>
      </c>
      <c r="J96" s="35">
        <v>42030</v>
      </c>
      <c r="K96" s="54" t="s">
        <v>196</v>
      </c>
      <c r="M96" s="21"/>
    </row>
    <row r="97" spans="1:13" x14ac:dyDescent="0.2">
      <c r="A97" s="90">
        <v>42043</v>
      </c>
      <c r="B97" s="91"/>
      <c r="C97" s="92"/>
      <c r="D97" s="93" t="s">
        <v>115</v>
      </c>
      <c r="E97" s="93" t="s">
        <v>226</v>
      </c>
      <c r="F97" s="93" t="s">
        <v>121</v>
      </c>
      <c r="G97" s="93" t="s">
        <v>236</v>
      </c>
      <c r="H97" s="94" t="s">
        <v>139</v>
      </c>
      <c r="I97" s="92"/>
      <c r="J97" s="95"/>
      <c r="K97" s="92"/>
      <c r="L97" s="96"/>
      <c r="M97" s="96"/>
    </row>
    <row r="98" spans="1:13" ht="12" customHeight="1" x14ac:dyDescent="0.2">
      <c r="A98" s="22">
        <v>42049</v>
      </c>
      <c r="B98" s="23">
        <v>0.72916666666666663</v>
      </c>
      <c r="C98" s="24" t="s">
        <v>113</v>
      </c>
      <c r="D98" s="25" t="s">
        <v>219</v>
      </c>
      <c r="E98" s="25" t="s">
        <v>225</v>
      </c>
      <c r="F98" s="25" t="s">
        <v>121</v>
      </c>
      <c r="G98" s="25" t="s">
        <v>234</v>
      </c>
      <c r="H98" s="83" t="s">
        <v>132</v>
      </c>
      <c r="I98" s="24"/>
      <c r="J98" s="85"/>
      <c r="K98" s="24"/>
    </row>
    <row r="99" spans="1:13" ht="12" customHeight="1" x14ac:dyDescent="0.2">
      <c r="A99" s="22">
        <v>42049</v>
      </c>
      <c r="B99" s="23">
        <v>0.79166666666666663</v>
      </c>
      <c r="C99" s="24" t="s">
        <v>113</v>
      </c>
      <c r="D99" s="25" t="s">
        <v>114</v>
      </c>
      <c r="E99" s="25" t="s">
        <v>218</v>
      </c>
      <c r="F99" s="25" t="s">
        <v>121</v>
      </c>
      <c r="G99" s="25" t="s">
        <v>236</v>
      </c>
      <c r="H99" s="83" t="s">
        <v>123</v>
      </c>
      <c r="I99" s="24" t="s">
        <v>237</v>
      </c>
      <c r="J99" s="85"/>
      <c r="K99" s="24"/>
    </row>
    <row r="100" spans="1:13" ht="12" customHeight="1" x14ac:dyDescent="0.2">
      <c r="A100" s="43">
        <v>42049</v>
      </c>
      <c r="B100" s="44">
        <v>0.4375</v>
      </c>
      <c r="C100" s="45" t="s">
        <v>104</v>
      </c>
      <c r="D100" s="46" t="s">
        <v>89</v>
      </c>
      <c r="E100" s="46"/>
      <c r="F100" s="46" t="s">
        <v>21</v>
      </c>
      <c r="G100" s="46" t="s">
        <v>79</v>
      </c>
      <c r="I100" s="34" t="s">
        <v>110</v>
      </c>
      <c r="J100" s="35">
        <v>42037</v>
      </c>
      <c r="M100" s="21"/>
    </row>
    <row r="101" spans="1:13" x14ac:dyDescent="0.2">
      <c r="A101" s="43">
        <v>42049</v>
      </c>
      <c r="B101" s="44">
        <v>0.72916666666666663</v>
      </c>
      <c r="C101" s="45" t="s">
        <v>104</v>
      </c>
      <c r="D101" s="46" t="s">
        <v>89</v>
      </c>
      <c r="E101" s="46"/>
      <c r="F101" s="46" t="s">
        <v>21</v>
      </c>
      <c r="G101" s="46" t="s">
        <v>79</v>
      </c>
      <c r="I101" s="34" t="s">
        <v>110</v>
      </c>
      <c r="J101" s="35">
        <v>42037</v>
      </c>
      <c r="M101" s="21"/>
    </row>
    <row r="102" spans="1:13" x14ac:dyDescent="0.2">
      <c r="A102" s="71">
        <v>42049</v>
      </c>
      <c r="B102" s="72">
        <v>0.5625</v>
      </c>
      <c r="C102" s="73" t="s">
        <v>124</v>
      </c>
      <c r="D102" s="74" t="s">
        <v>225</v>
      </c>
      <c r="E102" s="74" t="s">
        <v>256</v>
      </c>
      <c r="F102" s="74" t="s">
        <v>121</v>
      </c>
      <c r="G102" s="74" t="s">
        <v>249</v>
      </c>
      <c r="H102" s="75" t="s">
        <v>142</v>
      </c>
    </row>
    <row r="103" spans="1:13" ht="12" customHeight="1" x14ac:dyDescent="0.2">
      <c r="A103" s="71">
        <v>42049</v>
      </c>
      <c r="B103" s="72">
        <v>0.625</v>
      </c>
      <c r="C103" s="73" t="s">
        <v>124</v>
      </c>
      <c r="D103" s="74" t="s">
        <v>120</v>
      </c>
      <c r="E103" s="74" t="s">
        <v>174</v>
      </c>
      <c r="F103" s="74" t="s">
        <v>121</v>
      </c>
      <c r="G103" s="74" t="s">
        <v>158</v>
      </c>
      <c r="H103" s="75" t="s">
        <v>161</v>
      </c>
    </row>
    <row r="104" spans="1:13" ht="12" customHeight="1" x14ac:dyDescent="0.2">
      <c r="A104" s="43">
        <v>42049</v>
      </c>
      <c r="B104" s="44">
        <v>0.41666666666666669</v>
      </c>
      <c r="C104" s="45" t="s">
        <v>10</v>
      </c>
      <c r="D104" s="46" t="s">
        <v>89</v>
      </c>
      <c r="E104" s="46"/>
      <c r="F104" s="46" t="s">
        <v>21</v>
      </c>
      <c r="G104" s="46" t="s">
        <v>79</v>
      </c>
      <c r="I104" s="34" t="s">
        <v>110</v>
      </c>
      <c r="J104" s="35">
        <v>42037</v>
      </c>
      <c r="K104" s="54" t="s">
        <v>268</v>
      </c>
      <c r="M104" s="21"/>
    </row>
    <row r="105" spans="1:13" x14ac:dyDescent="0.2">
      <c r="A105" s="43">
        <v>42049</v>
      </c>
      <c r="B105" s="44">
        <v>0.70833333333333337</v>
      </c>
      <c r="C105" s="45" t="s">
        <v>10</v>
      </c>
      <c r="D105" s="46" t="s">
        <v>89</v>
      </c>
      <c r="E105" s="46"/>
      <c r="F105" s="46" t="s">
        <v>21</v>
      </c>
      <c r="G105" s="46" t="s">
        <v>79</v>
      </c>
      <c r="I105" s="34" t="s">
        <v>110</v>
      </c>
      <c r="J105" s="35">
        <v>42037</v>
      </c>
      <c r="K105" s="54" t="s">
        <v>268</v>
      </c>
      <c r="M105" s="21"/>
    </row>
    <row r="106" spans="1:13" x14ac:dyDescent="0.2">
      <c r="A106" s="90">
        <v>42049</v>
      </c>
      <c r="B106" s="91"/>
      <c r="C106" s="92"/>
      <c r="D106" s="93" t="s">
        <v>235</v>
      </c>
      <c r="E106" s="93" t="s">
        <v>226</v>
      </c>
      <c r="F106" s="93" t="s">
        <v>121</v>
      </c>
      <c r="G106" s="93" t="s">
        <v>234</v>
      </c>
      <c r="H106" s="94" t="s">
        <v>132</v>
      </c>
      <c r="I106" s="92"/>
      <c r="J106" s="95"/>
      <c r="K106" s="92"/>
      <c r="L106" s="96"/>
      <c r="M106" s="96"/>
    </row>
    <row r="107" spans="1:13" ht="12" customHeight="1" x14ac:dyDescent="0.2">
      <c r="A107" s="22">
        <v>42050</v>
      </c>
      <c r="B107" s="23">
        <v>0.41666666666666669</v>
      </c>
      <c r="C107" s="24" t="s">
        <v>113</v>
      </c>
      <c r="D107" s="25" t="s">
        <v>115</v>
      </c>
      <c r="E107" s="25" t="s">
        <v>225</v>
      </c>
      <c r="F107" s="25" t="s">
        <v>121</v>
      </c>
      <c r="G107" s="25" t="s">
        <v>236</v>
      </c>
      <c r="H107" s="83" t="s">
        <v>123</v>
      </c>
      <c r="I107" s="24" t="s">
        <v>237</v>
      </c>
      <c r="J107" s="85"/>
      <c r="K107" s="24"/>
    </row>
    <row r="108" spans="1:13" ht="12" customHeight="1" x14ac:dyDescent="0.2">
      <c r="A108" s="22">
        <v>42050</v>
      </c>
      <c r="B108" s="23">
        <v>0.47916666666666669</v>
      </c>
      <c r="C108" s="24" t="s">
        <v>113</v>
      </c>
      <c r="D108" s="25" t="s">
        <v>219</v>
      </c>
      <c r="E108" s="25" t="s">
        <v>222</v>
      </c>
      <c r="F108" s="25" t="s">
        <v>121</v>
      </c>
      <c r="G108" s="25" t="s">
        <v>223</v>
      </c>
      <c r="H108" s="83" t="s">
        <v>123</v>
      </c>
      <c r="I108" s="24"/>
      <c r="J108" s="85"/>
      <c r="K108" s="24"/>
    </row>
    <row r="109" spans="1:13" ht="12" customHeight="1" x14ac:dyDescent="0.2">
      <c r="A109" s="43">
        <v>42050</v>
      </c>
      <c r="B109" s="44">
        <v>0.4375</v>
      </c>
      <c r="C109" s="45" t="s">
        <v>104</v>
      </c>
      <c r="D109" s="46" t="s">
        <v>89</v>
      </c>
      <c r="E109" s="46"/>
      <c r="F109" s="46" t="s">
        <v>21</v>
      </c>
      <c r="G109" s="46" t="s">
        <v>79</v>
      </c>
      <c r="I109" s="34" t="s">
        <v>110</v>
      </c>
      <c r="J109" s="35">
        <v>42037</v>
      </c>
      <c r="M109" s="21"/>
    </row>
    <row r="110" spans="1:13" x14ac:dyDescent="0.2">
      <c r="A110" s="43">
        <v>42050</v>
      </c>
      <c r="B110" s="44">
        <v>0.6875</v>
      </c>
      <c r="C110" s="45" t="s">
        <v>104</v>
      </c>
      <c r="D110" s="46" t="s">
        <v>89</v>
      </c>
      <c r="E110" s="46"/>
      <c r="F110" s="46" t="s">
        <v>21</v>
      </c>
      <c r="G110" s="46" t="s">
        <v>79</v>
      </c>
      <c r="I110" s="34" t="s">
        <v>110</v>
      </c>
      <c r="J110" s="35">
        <v>42037</v>
      </c>
      <c r="M110" s="21"/>
    </row>
    <row r="111" spans="1:13" x14ac:dyDescent="0.2">
      <c r="A111" s="66">
        <v>42050</v>
      </c>
      <c r="B111" s="67">
        <v>0.58333333333333337</v>
      </c>
      <c r="C111" s="68" t="s">
        <v>152</v>
      </c>
      <c r="D111" s="69" t="s">
        <v>153</v>
      </c>
      <c r="E111" s="69" t="s">
        <v>120</v>
      </c>
      <c r="F111" s="69" t="s">
        <v>121</v>
      </c>
      <c r="G111" s="69" t="s">
        <v>122</v>
      </c>
      <c r="H111" s="70" t="s">
        <v>154</v>
      </c>
      <c r="M111" s="50"/>
    </row>
    <row r="112" spans="1:13" ht="12" customHeight="1" x14ac:dyDescent="0.2">
      <c r="A112" s="22">
        <v>42050</v>
      </c>
      <c r="B112" s="23">
        <v>0.54166666666666663</v>
      </c>
      <c r="C112" s="24" t="s">
        <v>124</v>
      </c>
      <c r="D112" s="25" t="s">
        <v>120</v>
      </c>
      <c r="E112" s="25" t="s">
        <v>224</v>
      </c>
      <c r="F112" s="25" t="s">
        <v>121</v>
      </c>
      <c r="G112" s="25" t="s">
        <v>223</v>
      </c>
      <c r="H112" s="83" t="s">
        <v>123</v>
      </c>
      <c r="I112" s="24"/>
      <c r="J112" s="85"/>
      <c r="K112" s="24"/>
    </row>
    <row r="113" spans="1:13" ht="12" customHeight="1" x14ac:dyDescent="0.2">
      <c r="A113" s="43">
        <v>42050</v>
      </c>
      <c r="B113" s="44">
        <v>0.41666666666666669</v>
      </c>
      <c r="C113" s="45" t="s">
        <v>10</v>
      </c>
      <c r="D113" s="46" t="s">
        <v>89</v>
      </c>
      <c r="E113" s="46"/>
      <c r="F113" s="46" t="s">
        <v>21</v>
      </c>
      <c r="G113" s="46" t="s">
        <v>79</v>
      </c>
      <c r="I113" s="34" t="s">
        <v>110</v>
      </c>
      <c r="J113" s="35">
        <v>42037</v>
      </c>
      <c r="K113" s="54" t="s">
        <v>288</v>
      </c>
      <c r="M113" s="21"/>
    </row>
    <row r="114" spans="1:13" x14ac:dyDescent="0.2">
      <c r="A114" s="130">
        <v>42050</v>
      </c>
      <c r="B114" s="129">
        <v>0.5625</v>
      </c>
      <c r="C114" s="56" t="s">
        <v>10</v>
      </c>
      <c r="D114" s="131" t="s">
        <v>216</v>
      </c>
      <c r="E114" s="131" t="s">
        <v>120</v>
      </c>
      <c r="F114" s="131" t="s">
        <v>121</v>
      </c>
      <c r="G114" s="131" t="s">
        <v>236</v>
      </c>
      <c r="H114" s="132" t="s">
        <v>123</v>
      </c>
      <c r="I114" s="56" t="s">
        <v>237</v>
      </c>
      <c r="J114" s="133" t="s">
        <v>287</v>
      </c>
      <c r="K114" s="24"/>
    </row>
    <row r="115" spans="1:13" ht="12" customHeight="1" x14ac:dyDescent="0.2">
      <c r="A115" s="43">
        <v>42050</v>
      </c>
      <c r="B115" s="44">
        <v>0.6875</v>
      </c>
      <c r="C115" s="45" t="s">
        <v>10</v>
      </c>
      <c r="D115" s="46" t="s">
        <v>89</v>
      </c>
      <c r="E115" s="46"/>
      <c r="F115" s="46" t="s">
        <v>21</v>
      </c>
      <c r="G115" s="46" t="s">
        <v>79</v>
      </c>
      <c r="I115" s="34" t="s">
        <v>110</v>
      </c>
      <c r="J115" s="35">
        <v>42037</v>
      </c>
      <c r="K115" s="54" t="s">
        <v>192</v>
      </c>
      <c r="M115" s="21"/>
    </row>
    <row r="116" spans="1:13" x14ac:dyDescent="0.2">
      <c r="A116" s="90">
        <v>42050</v>
      </c>
      <c r="B116" s="91"/>
      <c r="C116" s="92"/>
      <c r="D116" s="93" t="s">
        <v>225</v>
      </c>
      <c r="E116" s="93" t="s">
        <v>226</v>
      </c>
      <c r="F116" s="93" t="s">
        <v>121</v>
      </c>
      <c r="G116" s="93" t="s">
        <v>223</v>
      </c>
      <c r="H116" s="94" t="s">
        <v>123</v>
      </c>
      <c r="I116" s="92"/>
      <c r="J116" s="95"/>
      <c r="K116" s="92"/>
      <c r="L116" s="96"/>
      <c r="M116" s="96"/>
    </row>
    <row r="117" spans="1:13" ht="12" customHeight="1" x14ac:dyDescent="0.2">
      <c r="A117" s="90">
        <v>42050</v>
      </c>
      <c r="B117" s="91"/>
      <c r="C117" s="92"/>
      <c r="D117" s="93" t="s">
        <v>222</v>
      </c>
      <c r="E117" s="93" t="s">
        <v>226</v>
      </c>
      <c r="F117" s="93" t="s">
        <v>121</v>
      </c>
      <c r="G117" s="93" t="s">
        <v>236</v>
      </c>
      <c r="H117" s="94" t="s">
        <v>123</v>
      </c>
      <c r="I117" s="92" t="s">
        <v>237</v>
      </c>
      <c r="J117" s="95"/>
      <c r="K117" s="92"/>
      <c r="L117" s="96"/>
      <c r="M117" s="96"/>
    </row>
    <row r="118" spans="1:13" ht="12" customHeight="1" x14ac:dyDescent="0.2">
      <c r="A118" s="86">
        <v>42053</v>
      </c>
      <c r="B118" s="87">
        <v>0.61458333333333337</v>
      </c>
      <c r="C118" s="88" t="s">
        <v>124</v>
      </c>
      <c r="D118" s="89" t="s">
        <v>203</v>
      </c>
      <c r="E118" s="89"/>
      <c r="F118" s="89" t="s">
        <v>186</v>
      </c>
      <c r="G118" s="89"/>
      <c r="K118" s="54" t="s">
        <v>288</v>
      </c>
    </row>
    <row r="119" spans="1:13" ht="12" customHeight="1" x14ac:dyDescent="0.2">
      <c r="A119" s="22">
        <v>42054</v>
      </c>
      <c r="B119" s="23">
        <v>0.66666666666666663</v>
      </c>
      <c r="C119" s="24" t="s">
        <v>113</v>
      </c>
      <c r="D119" s="25" t="s">
        <v>222</v>
      </c>
      <c r="E119" s="25" t="s">
        <v>218</v>
      </c>
      <c r="F119" s="25" t="s">
        <v>121</v>
      </c>
      <c r="G119" s="25" t="s">
        <v>236</v>
      </c>
      <c r="H119" s="83" t="s">
        <v>142</v>
      </c>
      <c r="I119" s="24"/>
      <c r="J119" s="85"/>
      <c r="K119" s="24"/>
    </row>
    <row r="120" spans="1:13" ht="12" customHeight="1" x14ac:dyDescent="0.2">
      <c r="A120" s="71">
        <v>42056</v>
      </c>
      <c r="B120" s="72">
        <v>0.64583333333333337</v>
      </c>
      <c r="C120" s="73" t="s">
        <v>257</v>
      </c>
      <c r="D120" s="74" t="s">
        <v>258</v>
      </c>
      <c r="E120" s="74" t="s">
        <v>225</v>
      </c>
      <c r="F120" s="74" t="s">
        <v>121</v>
      </c>
      <c r="G120" s="74" t="s">
        <v>249</v>
      </c>
      <c r="H120" s="75" t="s">
        <v>146</v>
      </c>
    </row>
    <row r="121" spans="1:13" ht="12" customHeight="1" x14ac:dyDescent="0.2">
      <c r="A121" s="22">
        <v>42056</v>
      </c>
      <c r="B121" s="23">
        <v>0.72916666666666663</v>
      </c>
      <c r="C121" s="24" t="s">
        <v>113</v>
      </c>
      <c r="D121" s="25" t="s">
        <v>219</v>
      </c>
      <c r="E121" s="25" t="s">
        <v>218</v>
      </c>
      <c r="F121" s="25" t="s">
        <v>121</v>
      </c>
      <c r="G121" s="25" t="s">
        <v>234</v>
      </c>
      <c r="H121" s="83" t="s">
        <v>136</v>
      </c>
      <c r="I121" s="24"/>
      <c r="J121" s="85"/>
      <c r="K121" s="24"/>
    </row>
    <row r="122" spans="1:13" ht="12" customHeight="1" x14ac:dyDescent="0.2">
      <c r="A122" s="22">
        <v>42056</v>
      </c>
      <c r="B122" s="23">
        <v>0.79166666666666663</v>
      </c>
      <c r="C122" s="24" t="s">
        <v>113</v>
      </c>
      <c r="D122" s="25" t="s">
        <v>115</v>
      </c>
      <c r="E122" s="25" t="s">
        <v>216</v>
      </c>
      <c r="F122" s="25" t="s">
        <v>121</v>
      </c>
      <c r="G122" s="25" t="s">
        <v>236</v>
      </c>
      <c r="H122" s="83" t="s">
        <v>142</v>
      </c>
      <c r="I122" s="24"/>
      <c r="J122" s="85"/>
      <c r="K122" s="24"/>
    </row>
    <row r="123" spans="1:13" ht="12" customHeight="1" x14ac:dyDescent="0.2">
      <c r="A123" s="71">
        <v>42056</v>
      </c>
      <c r="B123" s="72">
        <v>0.625</v>
      </c>
      <c r="C123" s="73" t="s">
        <v>124</v>
      </c>
      <c r="D123" s="74" t="s">
        <v>120</v>
      </c>
      <c r="E123" s="74" t="s">
        <v>175</v>
      </c>
      <c r="F123" s="74" t="s">
        <v>121</v>
      </c>
      <c r="G123" s="74" t="s">
        <v>158</v>
      </c>
      <c r="H123" s="75" t="s">
        <v>125</v>
      </c>
      <c r="M123" s="21"/>
    </row>
    <row r="124" spans="1:13" x14ac:dyDescent="0.2">
      <c r="A124" s="22">
        <v>42056</v>
      </c>
      <c r="B124" s="23">
        <v>0.79166666666666663</v>
      </c>
      <c r="C124" s="24" t="s">
        <v>124</v>
      </c>
      <c r="D124" s="25" t="s">
        <v>235</v>
      </c>
      <c r="E124" s="25" t="s">
        <v>247</v>
      </c>
      <c r="F124" s="25" t="s">
        <v>121</v>
      </c>
      <c r="G124" s="25" t="s">
        <v>234</v>
      </c>
      <c r="H124" s="83" t="s">
        <v>136</v>
      </c>
      <c r="I124" s="24"/>
      <c r="J124" s="85"/>
      <c r="K124" s="24"/>
      <c r="L124" s="50"/>
    </row>
    <row r="125" spans="1:13" ht="12" customHeight="1" x14ac:dyDescent="0.2">
      <c r="A125" s="90">
        <v>42056</v>
      </c>
      <c r="B125" s="91"/>
      <c r="C125" s="92"/>
      <c r="D125" s="93" t="s">
        <v>225</v>
      </c>
      <c r="E125" s="93" t="s">
        <v>226</v>
      </c>
      <c r="F125" s="93" t="s">
        <v>121</v>
      </c>
      <c r="G125" s="93" t="s">
        <v>234</v>
      </c>
      <c r="H125" s="94" t="s">
        <v>136</v>
      </c>
      <c r="I125" s="92"/>
      <c r="J125" s="95"/>
      <c r="K125" s="92"/>
      <c r="L125" s="96"/>
      <c r="M125" s="96"/>
    </row>
    <row r="126" spans="1:13" ht="12" customHeight="1" x14ac:dyDescent="0.2">
      <c r="A126" s="22">
        <v>42057</v>
      </c>
      <c r="B126" s="23">
        <v>0.39583333333333331</v>
      </c>
      <c r="C126" s="24" t="s">
        <v>113</v>
      </c>
      <c r="D126" s="25" t="s">
        <v>111</v>
      </c>
      <c r="E126" s="25"/>
      <c r="F126" s="25" t="s">
        <v>112</v>
      </c>
      <c r="G126" s="25" t="s">
        <v>13</v>
      </c>
    </row>
    <row r="127" spans="1:13" ht="12" customHeight="1" x14ac:dyDescent="0.2">
      <c r="A127" s="22">
        <v>42057</v>
      </c>
      <c r="B127" s="23">
        <v>0.54166666666666663</v>
      </c>
      <c r="C127" s="24" t="s">
        <v>291</v>
      </c>
      <c r="D127" s="25" t="s">
        <v>222</v>
      </c>
      <c r="E127" s="25" t="s">
        <v>225</v>
      </c>
      <c r="F127" s="25" t="s">
        <v>121</v>
      </c>
      <c r="G127" s="25" t="s">
        <v>223</v>
      </c>
      <c r="H127" s="83" t="s">
        <v>127</v>
      </c>
      <c r="I127" s="24"/>
      <c r="J127" s="85"/>
      <c r="K127" s="24"/>
    </row>
    <row r="128" spans="1:13" ht="12" customHeight="1" x14ac:dyDescent="0.2">
      <c r="A128" s="22">
        <v>42057</v>
      </c>
      <c r="B128" s="23">
        <v>0.4375</v>
      </c>
      <c r="C128" s="24" t="s">
        <v>104</v>
      </c>
      <c r="D128" s="25" t="s">
        <v>90</v>
      </c>
      <c r="E128" s="25"/>
      <c r="F128" s="25" t="s">
        <v>21</v>
      </c>
      <c r="G128" s="25" t="s">
        <v>79</v>
      </c>
      <c r="H128" s="64"/>
      <c r="I128" s="49"/>
      <c r="J128" s="51">
        <v>42044</v>
      </c>
    </row>
    <row r="129" spans="1:13" ht="12" customHeight="1" x14ac:dyDescent="0.2">
      <c r="A129" s="22">
        <v>42057</v>
      </c>
      <c r="B129" s="23">
        <v>0.6875</v>
      </c>
      <c r="C129" s="24" t="s">
        <v>104</v>
      </c>
      <c r="D129" s="25" t="s">
        <v>90</v>
      </c>
      <c r="E129" s="25"/>
      <c r="F129" s="25" t="s">
        <v>21</v>
      </c>
      <c r="G129" s="25" t="s">
        <v>79</v>
      </c>
      <c r="J129" s="35">
        <v>42044</v>
      </c>
      <c r="M129" s="21"/>
    </row>
    <row r="130" spans="1:13" ht="12" customHeight="1" x14ac:dyDescent="0.2">
      <c r="A130" s="22">
        <v>42057</v>
      </c>
      <c r="B130" s="78">
        <v>0.48958333333333331</v>
      </c>
      <c r="C130" s="24" t="s">
        <v>124</v>
      </c>
      <c r="D130" s="25" t="s">
        <v>120</v>
      </c>
      <c r="E130" s="25" t="s">
        <v>219</v>
      </c>
      <c r="F130" s="25" t="s">
        <v>121</v>
      </c>
      <c r="G130" s="25" t="s">
        <v>223</v>
      </c>
      <c r="H130" s="83" t="s">
        <v>127</v>
      </c>
      <c r="I130" s="24"/>
      <c r="J130" s="85"/>
      <c r="K130" s="24"/>
    </row>
    <row r="131" spans="1:13" ht="12" customHeight="1" x14ac:dyDescent="0.2">
      <c r="A131" s="66">
        <v>42057</v>
      </c>
      <c r="B131" s="67">
        <v>0.60416666666666663</v>
      </c>
      <c r="C131" s="68" t="s">
        <v>124</v>
      </c>
      <c r="D131" s="69" t="s">
        <v>120</v>
      </c>
      <c r="E131" s="69" t="s">
        <v>119</v>
      </c>
      <c r="F131" s="69" t="s">
        <v>121</v>
      </c>
      <c r="G131" s="69" t="s">
        <v>122</v>
      </c>
      <c r="H131" s="70" t="s">
        <v>125</v>
      </c>
    </row>
    <row r="132" spans="1:13" x14ac:dyDescent="0.2">
      <c r="A132" s="22">
        <v>42057</v>
      </c>
      <c r="B132" s="23">
        <v>0.41666666666666669</v>
      </c>
      <c r="C132" s="24" t="s">
        <v>10</v>
      </c>
      <c r="D132" s="25" t="s">
        <v>90</v>
      </c>
      <c r="E132" s="25"/>
      <c r="F132" s="25" t="s">
        <v>21</v>
      </c>
      <c r="G132" s="25" t="s">
        <v>79</v>
      </c>
      <c r="J132" s="35">
        <v>42044</v>
      </c>
      <c r="M132" s="21"/>
    </row>
    <row r="133" spans="1:13" ht="12" customHeight="1" x14ac:dyDescent="0.2">
      <c r="A133" s="22">
        <v>42057</v>
      </c>
      <c r="B133" s="23">
        <v>0.6875</v>
      </c>
      <c r="C133" s="24" t="s">
        <v>10</v>
      </c>
      <c r="D133" s="25" t="s">
        <v>90</v>
      </c>
      <c r="E133" s="25"/>
      <c r="F133" s="25" t="s">
        <v>21</v>
      </c>
      <c r="G133" s="25" t="s">
        <v>79</v>
      </c>
      <c r="J133" s="35">
        <v>42044</v>
      </c>
      <c r="M133" s="21"/>
    </row>
    <row r="134" spans="1:13" ht="12" customHeight="1" x14ac:dyDescent="0.2">
      <c r="A134" s="90">
        <v>42057</v>
      </c>
      <c r="B134" s="91"/>
      <c r="C134" s="92"/>
      <c r="D134" s="93" t="s">
        <v>115</v>
      </c>
      <c r="E134" s="93" t="s">
        <v>226</v>
      </c>
      <c r="F134" s="93" t="s">
        <v>121</v>
      </c>
      <c r="G134" s="93" t="s">
        <v>223</v>
      </c>
      <c r="H134" s="94" t="s">
        <v>127</v>
      </c>
      <c r="I134" s="92"/>
      <c r="J134" s="95"/>
      <c r="K134" s="92"/>
      <c r="L134" s="96"/>
      <c r="M134" s="96"/>
    </row>
    <row r="135" spans="1:13" ht="12" customHeight="1" x14ac:dyDescent="0.2">
      <c r="A135" s="90">
        <v>42057</v>
      </c>
      <c r="B135" s="91"/>
      <c r="C135" s="92"/>
      <c r="D135" s="93" t="s">
        <v>120</v>
      </c>
      <c r="E135" s="93" t="s">
        <v>226</v>
      </c>
      <c r="F135" s="93" t="s">
        <v>121</v>
      </c>
      <c r="G135" s="93" t="s">
        <v>236</v>
      </c>
      <c r="H135" s="94" t="s">
        <v>142</v>
      </c>
      <c r="I135" s="92"/>
      <c r="J135" s="95"/>
      <c r="K135" s="92"/>
      <c r="L135" s="96"/>
      <c r="M135" s="96"/>
    </row>
    <row r="136" spans="1:13" x14ac:dyDescent="0.2">
      <c r="A136" s="86">
        <v>42060</v>
      </c>
      <c r="B136" s="87">
        <v>0.61458333333333337</v>
      </c>
      <c r="C136" s="88" t="s">
        <v>124</v>
      </c>
      <c r="D136" s="89" t="s">
        <v>204</v>
      </c>
      <c r="E136" s="89"/>
      <c r="F136" s="89" t="s">
        <v>186</v>
      </c>
      <c r="G136" s="89"/>
    </row>
    <row r="137" spans="1:13" x14ac:dyDescent="0.2">
      <c r="A137" s="104">
        <v>42061</v>
      </c>
      <c r="B137" s="78">
        <v>0.72916666666666663</v>
      </c>
      <c r="C137" s="54" t="s">
        <v>113</v>
      </c>
      <c r="D137" s="25" t="s">
        <v>216</v>
      </c>
      <c r="E137" s="25" t="s">
        <v>222</v>
      </c>
      <c r="F137" s="25" t="s">
        <v>121</v>
      </c>
      <c r="G137" s="25" t="s">
        <v>236</v>
      </c>
      <c r="H137" s="83" t="s">
        <v>139</v>
      </c>
      <c r="I137" s="54"/>
      <c r="J137" s="85"/>
      <c r="K137" s="24"/>
    </row>
    <row r="138" spans="1:13" ht="12" customHeight="1" x14ac:dyDescent="0.2">
      <c r="A138" s="22">
        <v>42061</v>
      </c>
      <c r="B138" s="23">
        <v>0.79166666666666663</v>
      </c>
      <c r="C138" s="24" t="s">
        <v>113</v>
      </c>
      <c r="D138" s="25" t="s">
        <v>114</v>
      </c>
      <c r="E138" s="25" t="s">
        <v>225</v>
      </c>
      <c r="F138" s="25" t="s">
        <v>121</v>
      </c>
      <c r="G138" s="25" t="s">
        <v>236</v>
      </c>
      <c r="H138" s="83" t="s">
        <v>142</v>
      </c>
      <c r="I138" s="24"/>
      <c r="J138" s="85"/>
      <c r="K138" s="24"/>
    </row>
    <row r="139" spans="1:13" ht="12" customHeight="1" x14ac:dyDescent="0.2">
      <c r="A139" s="71">
        <v>42063</v>
      </c>
      <c r="B139" s="72">
        <v>0.625</v>
      </c>
      <c r="C139" s="73" t="s">
        <v>176</v>
      </c>
      <c r="D139" s="74" t="s">
        <v>159</v>
      </c>
      <c r="E139" s="74" t="s">
        <v>120</v>
      </c>
      <c r="F139" s="74" t="s">
        <v>121</v>
      </c>
      <c r="G139" s="74" t="s">
        <v>158</v>
      </c>
      <c r="H139" s="75" t="s">
        <v>129</v>
      </c>
    </row>
    <row r="140" spans="1:13" ht="12" customHeight="1" x14ac:dyDescent="0.2">
      <c r="A140" s="71">
        <v>42063</v>
      </c>
      <c r="B140" s="72">
        <v>0.625</v>
      </c>
      <c r="C140" s="73" t="s">
        <v>124</v>
      </c>
      <c r="D140" s="74" t="s">
        <v>225</v>
      </c>
      <c r="E140" s="74" t="s">
        <v>259</v>
      </c>
      <c r="F140" s="74" t="s">
        <v>121</v>
      </c>
      <c r="G140" s="74" t="s">
        <v>249</v>
      </c>
      <c r="H140" s="75" t="s">
        <v>148</v>
      </c>
    </row>
    <row r="141" spans="1:13" ht="12" customHeight="1" x14ac:dyDescent="0.2">
      <c r="A141" s="107">
        <v>42063</v>
      </c>
      <c r="B141" s="108">
        <v>0.72916666666666663</v>
      </c>
      <c r="C141" s="57" t="s">
        <v>124</v>
      </c>
      <c r="D141" s="109" t="s">
        <v>91</v>
      </c>
      <c r="E141" s="109"/>
      <c r="F141" s="109" t="s">
        <v>21</v>
      </c>
      <c r="G141" s="109" t="s">
        <v>79</v>
      </c>
      <c r="M141" s="21"/>
    </row>
    <row r="142" spans="1:13" ht="12" customHeight="1" x14ac:dyDescent="0.2">
      <c r="A142" s="86">
        <v>42063</v>
      </c>
      <c r="B142" s="136">
        <v>0.60416666666666663</v>
      </c>
      <c r="C142" s="57" t="s">
        <v>217</v>
      </c>
      <c r="D142" s="89" t="s">
        <v>185</v>
      </c>
      <c r="E142" s="89"/>
      <c r="F142" s="89" t="s">
        <v>186</v>
      </c>
      <c r="G142" s="89"/>
      <c r="H142" s="137"/>
      <c r="I142" s="57"/>
    </row>
    <row r="143" spans="1:13" ht="12" customHeight="1" x14ac:dyDescent="0.2">
      <c r="A143" s="41">
        <v>42063</v>
      </c>
      <c r="B143" s="42">
        <v>0.6875</v>
      </c>
      <c r="C143" s="34" t="s">
        <v>10</v>
      </c>
      <c r="D143" s="6" t="s">
        <v>271</v>
      </c>
      <c r="F143" s="6" t="s">
        <v>12</v>
      </c>
    </row>
    <row r="144" spans="1:13" x14ac:dyDescent="0.2">
      <c r="A144" s="22">
        <v>42064</v>
      </c>
      <c r="B144" s="23">
        <v>0.47916666666666669</v>
      </c>
      <c r="C144" s="24" t="s">
        <v>113</v>
      </c>
      <c r="D144" s="25" t="s">
        <v>115</v>
      </c>
      <c r="E144" s="25" t="s">
        <v>218</v>
      </c>
      <c r="F144" s="25" t="s">
        <v>121</v>
      </c>
      <c r="G144" s="25" t="s">
        <v>236</v>
      </c>
      <c r="H144" s="83" t="s">
        <v>146</v>
      </c>
      <c r="I144" s="24"/>
      <c r="J144" s="85"/>
      <c r="K144" s="24"/>
    </row>
    <row r="145" spans="1:13" ht="12" customHeight="1" x14ac:dyDescent="0.2">
      <c r="A145" s="66">
        <v>42064</v>
      </c>
      <c r="B145" s="67">
        <v>0.625</v>
      </c>
      <c r="C145" s="68" t="s">
        <v>128</v>
      </c>
      <c r="D145" s="69" t="s">
        <v>126</v>
      </c>
      <c r="E145" s="69" t="s">
        <v>120</v>
      </c>
      <c r="F145" s="69" t="s">
        <v>121</v>
      </c>
      <c r="G145" s="69" t="s">
        <v>122</v>
      </c>
      <c r="H145" s="70" t="s">
        <v>129</v>
      </c>
    </row>
    <row r="146" spans="1:13" ht="12" customHeight="1" x14ac:dyDescent="0.2">
      <c r="A146" s="107">
        <v>42064</v>
      </c>
      <c r="B146" s="108">
        <v>0.41666666666666669</v>
      </c>
      <c r="C146" s="57" t="s">
        <v>124</v>
      </c>
      <c r="D146" s="109" t="s">
        <v>91</v>
      </c>
      <c r="E146" s="109"/>
      <c r="F146" s="109" t="s">
        <v>21</v>
      </c>
      <c r="G146" s="109" t="s">
        <v>79</v>
      </c>
      <c r="M146" s="21"/>
    </row>
    <row r="147" spans="1:13" ht="12" customHeight="1" x14ac:dyDescent="0.2">
      <c r="A147" s="107">
        <v>42064</v>
      </c>
      <c r="B147" s="108">
        <v>0.6875</v>
      </c>
      <c r="C147" s="57" t="s">
        <v>124</v>
      </c>
      <c r="D147" s="109" t="s">
        <v>91</v>
      </c>
      <c r="E147" s="109"/>
      <c r="F147" s="109" t="s">
        <v>21</v>
      </c>
      <c r="G147" s="109" t="s">
        <v>79</v>
      </c>
    </row>
    <row r="148" spans="1:13" ht="12" customHeight="1" x14ac:dyDescent="0.2">
      <c r="A148" s="41">
        <v>42064</v>
      </c>
      <c r="B148" s="42">
        <v>0.39583333333333331</v>
      </c>
      <c r="C148" s="34" t="s">
        <v>10</v>
      </c>
      <c r="D148" s="6" t="s">
        <v>271</v>
      </c>
      <c r="F148" s="6" t="s">
        <v>12</v>
      </c>
    </row>
    <row r="149" spans="1:13" x14ac:dyDescent="0.2">
      <c r="A149" s="41">
        <v>42064</v>
      </c>
      <c r="B149" s="42">
        <v>0.6875</v>
      </c>
      <c r="C149" s="34" t="s">
        <v>10</v>
      </c>
      <c r="D149" s="6" t="s">
        <v>271</v>
      </c>
      <c r="F149" s="6" t="s">
        <v>12</v>
      </c>
    </row>
    <row r="150" spans="1:13" x14ac:dyDescent="0.2">
      <c r="A150" s="79">
        <v>42064</v>
      </c>
      <c r="B150" s="80"/>
      <c r="C150" s="81"/>
      <c r="D150" s="82" t="s">
        <v>214</v>
      </c>
      <c r="E150" s="82"/>
      <c r="F150" s="82" t="s">
        <v>121</v>
      </c>
      <c r="G150" s="82" t="s">
        <v>215</v>
      </c>
    </row>
    <row r="151" spans="1:13" ht="12" customHeight="1" x14ac:dyDescent="0.2">
      <c r="A151" s="90">
        <v>42064</v>
      </c>
      <c r="B151" s="91"/>
      <c r="C151" s="92"/>
      <c r="D151" s="93" t="s">
        <v>216</v>
      </c>
      <c r="E151" s="93" t="s">
        <v>226</v>
      </c>
      <c r="F151" s="93" t="s">
        <v>121</v>
      </c>
      <c r="G151" s="93" t="s">
        <v>236</v>
      </c>
      <c r="H151" s="94" t="s">
        <v>146</v>
      </c>
      <c r="I151" s="92"/>
      <c r="J151" s="95"/>
      <c r="K151" s="92"/>
      <c r="L151" s="96"/>
      <c r="M151" s="96"/>
    </row>
    <row r="152" spans="1:13" ht="12" customHeight="1" x14ac:dyDescent="0.2">
      <c r="A152" s="86">
        <v>42067</v>
      </c>
      <c r="B152" s="87">
        <v>0.61458333333333337</v>
      </c>
      <c r="C152" s="88" t="s">
        <v>124</v>
      </c>
      <c r="D152" s="89" t="s">
        <v>205</v>
      </c>
      <c r="E152" s="89"/>
      <c r="F152" s="89" t="s">
        <v>186</v>
      </c>
      <c r="G152" s="89"/>
    </row>
    <row r="153" spans="1:13" ht="12" customHeight="1" x14ac:dyDescent="0.2">
      <c r="A153" s="104">
        <v>42067</v>
      </c>
      <c r="B153" s="78">
        <v>0.8125</v>
      </c>
      <c r="C153" s="24" t="s">
        <v>124</v>
      </c>
      <c r="D153" s="25" t="s">
        <v>120</v>
      </c>
      <c r="E153" s="25" t="s">
        <v>225</v>
      </c>
      <c r="F153" s="25" t="s">
        <v>121</v>
      </c>
      <c r="G153" s="25" t="s">
        <v>236</v>
      </c>
      <c r="H153" s="83" t="s">
        <v>146</v>
      </c>
      <c r="I153" s="24"/>
      <c r="J153" s="85"/>
      <c r="K153" s="24"/>
      <c r="M153" s="21"/>
    </row>
    <row r="154" spans="1:13" ht="12" customHeight="1" x14ac:dyDescent="0.2">
      <c r="A154" s="22">
        <v>42068</v>
      </c>
      <c r="B154" s="23">
        <v>0.70833333333333337</v>
      </c>
      <c r="C154" s="24" t="s">
        <v>113</v>
      </c>
      <c r="D154" s="25" t="s">
        <v>114</v>
      </c>
      <c r="E154" s="25" t="s">
        <v>222</v>
      </c>
      <c r="F154" s="25" t="s">
        <v>121</v>
      </c>
      <c r="G154" s="25" t="s">
        <v>236</v>
      </c>
      <c r="H154" s="83" t="s">
        <v>146</v>
      </c>
      <c r="I154" s="24"/>
      <c r="J154" s="85"/>
      <c r="K154" s="24"/>
      <c r="M154" s="21"/>
    </row>
    <row r="155" spans="1:13" ht="12" customHeight="1" x14ac:dyDescent="0.2">
      <c r="A155" s="121">
        <v>42070</v>
      </c>
      <c r="B155" s="122">
        <v>0.66666666666666663</v>
      </c>
      <c r="C155" s="123" t="s">
        <v>113</v>
      </c>
      <c r="D155" s="124" t="s">
        <v>292</v>
      </c>
      <c r="E155" s="124"/>
      <c r="F155" s="124" t="s">
        <v>112</v>
      </c>
      <c r="G155" s="124" t="s">
        <v>13</v>
      </c>
      <c r="H155" s="125"/>
      <c r="I155" s="123" t="s">
        <v>114</v>
      </c>
      <c r="J155" s="126"/>
      <c r="K155" s="127"/>
      <c r="L155" s="128"/>
      <c r="M155" s="128"/>
    </row>
    <row r="156" spans="1:13" ht="12" customHeight="1" x14ac:dyDescent="0.2">
      <c r="A156" s="71">
        <v>42070</v>
      </c>
      <c r="B156" s="72">
        <v>0.625</v>
      </c>
      <c r="C156" s="73" t="s">
        <v>19</v>
      </c>
      <c r="D156" s="74" t="s">
        <v>260</v>
      </c>
      <c r="E156" s="74" t="s">
        <v>225</v>
      </c>
      <c r="F156" s="74" t="s">
        <v>121</v>
      </c>
      <c r="G156" s="74" t="s">
        <v>249</v>
      </c>
      <c r="H156" s="75" t="s">
        <v>154</v>
      </c>
      <c r="M156" s="21"/>
    </row>
    <row r="157" spans="1:13" x14ac:dyDescent="0.2">
      <c r="A157" s="71">
        <v>42070</v>
      </c>
      <c r="B157" s="72">
        <v>0.625</v>
      </c>
      <c r="C157" s="73" t="s">
        <v>124</v>
      </c>
      <c r="D157" s="74" t="s">
        <v>120</v>
      </c>
      <c r="E157" s="74" t="s">
        <v>165</v>
      </c>
      <c r="F157" s="74" t="s">
        <v>121</v>
      </c>
      <c r="G157" s="74" t="s">
        <v>158</v>
      </c>
      <c r="H157" s="75" t="s">
        <v>135</v>
      </c>
    </row>
    <row r="158" spans="1:13" x14ac:dyDescent="0.2">
      <c r="A158" s="43">
        <v>42070</v>
      </c>
      <c r="B158" s="44">
        <v>0.39583333333333331</v>
      </c>
      <c r="C158" s="45" t="s">
        <v>10</v>
      </c>
      <c r="D158" s="46" t="s">
        <v>92</v>
      </c>
      <c r="E158" s="46"/>
      <c r="F158" s="46" t="s">
        <v>21</v>
      </c>
      <c r="G158" s="46" t="s">
        <v>79</v>
      </c>
      <c r="I158" s="34" t="s">
        <v>110</v>
      </c>
    </row>
    <row r="159" spans="1:13" ht="12" customHeight="1" x14ac:dyDescent="0.2">
      <c r="A159" s="43">
        <v>42070</v>
      </c>
      <c r="B159" s="44">
        <v>0.66666666666666663</v>
      </c>
      <c r="C159" s="45" t="s">
        <v>10</v>
      </c>
      <c r="D159" s="46" t="s">
        <v>92</v>
      </c>
      <c r="E159" s="46"/>
      <c r="F159" s="46" t="s">
        <v>21</v>
      </c>
      <c r="G159" s="46" t="s">
        <v>79</v>
      </c>
      <c r="I159" s="34" t="s">
        <v>110</v>
      </c>
    </row>
    <row r="160" spans="1:13" ht="12" customHeight="1" x14ac:dyDescent="0.2">
      <c r="A160" s="22">
        <v>42071</v>
      </c>
      <c r="B160" s="23">
        <v>0.4375</v>
      </c>
      <c r="C160" s="24" t="s">
        <v>113</v>
      </c>
      <c r="D160" s="25" t="s">
        <v>115</v>
      </c>
      <c r="E160" s="25" t="s">
        <v>222</v>
      </c>
      <c r="F160" s="25" t="s">
        <v>121</v>
      </c>
      <c r="G160" s="25" t="s">
        <v>223</v>
      </c>
      <c r="H160" s="83" t="s">
        <v>132</v>
      </c>
      <c r="I160" s="24"/>
      <c r="J160" s="85"/>
      <c r="K160" s="24"/>
    </row>
    <row r="161" spans="1:13" ht="12" customHeight="1" x14ac:dyDescent="0.2">
      <c r="A161" s="22">
        <v>42071</v>
      </c>
      <c r="B161" s="23">
        <v>0.51041666666666663</v>
      </c>
      <c r="C161" s="24" t="s">
        <v>113</v>
      </c>
      <c r="D161" s="25" t="s">
        <v>219</v>
      </c>
      <c r="E161" s="25" t="s">
        <v>225</v>
      </c>
      <c r="F161" s="25" t="s">
        <v>121</v>
      </c>
      <c r="G161" s="25" t="s">
        <v>223</v>
      </c>
      <c r="H161" s="83" t="s">
        <v>132</v>
      </c>
      <c r="I161" s="24"/>
      <c r="J161" s="85"/>
      <c r="K161" s="24"/>
    </row>
    <row r="162" spans="1:13" ht="12" customHeight="1" x14ac:dyDescent="0.2">
      <c r="A162" s="22">
        <v>42071</v>
      </c>
      <c r="B162" s="23">
        <v>0.5625</v>
      </c>
      <c r="C162" s="24" t="s">
        <v>124</v>
      </c>
      <c r="D162" s="25" t="s">
        <v>120</v>
      </c>
      <c r="E162" s="25" t="s">
        <v>216</v>
      </c>
      <c r="F162" s="25" t="s">
        <v>121</v>
      </c>
      <c r="G162" s="25" t="s">
        <v>236</v>
      </c>
      <c r="H162" s="83" t="s">
        <v>125</v>
      </c>
      <c r="I162" s="24"/>
      <c r="J162" s="85"/>
      <c r="K162" s="24"/>
      <c r="M162" s="21"/>
    </row>
    <row r="163" spans="1:13" ht="12" customHeight="1" x14ac:dyDescent="0.2">
      <c r="A163" s="66">
        <v>42071</v>
      </c>
      <c r="B163" s="67">
        <v>0.64583333333333337</v>
      </c>
      <c r="C163" s="68" t="s">
        <v>124</v>
      </c>
      <c r="D163" s="69" t="s">
        <v>120</v>
      </c>
      <c r="E163" s="69" t="s">
        <v>131</v>
      </c>
      <c r="F163" s="69" t="s">
        <v>121</v>
      </c>
      <c r="G163" s="69" t="s">
        <v>122</v>
      </c>
      <c r="H163" s="70" t="s">
        <v>135</v>
      </c>
      <c r="M163" s="21"/>
    </row>
    <row r="164" spans="1:13" x14ac:dyDescent="0.2">
      <c r="A164" s="22">
        <v>42071</v>
      </c>
      <c r="B164" s="23">
        <v>0.52083333333333337</v>
      </c>
      <c r="C164" s="24" t="s">
        <v>217</v>
      </c>
      <c r="D164" s="25" t="s">
        <v>218</v>
      </c>
      <c r="E164" s="25" t="s">
        <v>114</v>
      </c>
      <c r="F164" s="25" t="s">
        <v>121</v>
      </c>
      <c r="G164" s="25" t="s">
        <v>236</v>
      </c>
      <c r="H164" s="83" t="s">
        <v>125</v>
      </c>
      <c r="I164" s="24"/>
      <c r="J164" s="85"/>
      <c r="K164" s="24"/>
    </row>
    <row r="165" spans="1:13" x14ac:dyDescent="0.2">
      <c r="A165" s="43">
        <v>42071</v>
      </c>
      <c r="B165" s="44">
        <v>0.39583333333333331</v>
      </c>
      <c r="C165" s="45" t="s">
        <v>10</v>
      </c>
      <c r="D165" s="46" t="s">
        <v>92</v>
      </c>
      <c r="E165" s="46"/>
      <c r="F165" s="46" t="s">
        <v>21</v>
      </c>
      <c r="G165" s="46" t="s">
        <v>79</v>
      </c>
      <c r="I165" s="34" t="s">
        <v>110</v>
      </c>
    </row>
    <row r="166" spans="1:13" ht="12" customHeight="1" x14ac:dyDescent="0.2">
      <c r="A166" s="43">
        <v>42071</v>
      </c>
      <c r="B166" s="44">
        <v>0.66666666666666663</v>
      </c>
      <c r="C166" s="45" t="s">
        <v>10</v>
      </c>
      <c r="D166" s="46" t="s">
        <v>92</v>
      </c>
      <c r="E166" s="46"/>
      <c r="F166" s="46" t="s">
        <v>21</v>
      </c>
      <c r="G166" s="46" t="s">
        <v>79</v>
      </c>
      <c r="I166" s="34" t="s">
        <v>110</v>
      </c>
    </row>
    <row r="167" spans="1:13" ht="12" customHeight="1" x14ac:dyDescent="0.2">
      <c r="A167" s="36">
        <v>42071</v>
      </c>
      <c r="B167" s="37"/>
      <c r="C167" s="38"/>
      <c r="D167" s="39" t="s">
        <v>77</v>
      </c>
      <c r="E167" s="39"/>
      <c r="F167" s="39" t="s">
        <v>21</v>
      </c>
      <c r="G167" s="39"/>
      <c r="H167" s="65"/>
      <c r="I167" s="38"/>
      <c r="J167" s="40"/>
    </row>
    <row r="168" spans="1:13" ht="12" customHeight="1" x14ac:dyDescent="0.2">
      <c r="A168" s="90">
        <v>42071</v>
      </c>
      <c r="B168" s="91"/>
      <c r="C168" s="92"/>
      <c r="D168" s="93" t="s">
        <v>120</v>
      </c>
      <c r="E168" s="93" t="s">
        <v>226</v>
      </c>
      <c r="F168" s="93" t="s">
        <v>121</v>
      </c>
      <c r="G168" s="93" t="s">
        <v>223</v>
      </c>
      <c r="H168" s="94" t="s">
        <v>132</v>
      </c>
      <c r="I168" s="92"/>
      <c r="J168" s="95"/>
      <c r="K168" s="92"/>
      <c r="L168" s="96"/>
      <c r="M168" s="96"/>
    </row>
    <row r="169" spans="1:13" ht="12" customHeight="1" x14ac:dyDescent="0.2">
      <c r="A169" s="90">
        <v>42071</v>
      </c>
      <c r="B169" s="91"/>
      <c r="C169" s="92"/>
      <c r="D169" s="93" t="s">
        <v>222</v>
      </c>
      <c r="E169" s="93" t="s">
        <v>226</v>
      </c>
      <c r="F169" s="93" t="s">
        <v>121</v>
      </c>
      <c r="G169" s="93" t="s">
        <v>236</v>
      </c>
      <c r="H169" s="94" t="s">
        <v>125</v>
      </c>
      <c r="I169" s="92"/>
      <c r="J169" s="95"/>
      <c r="K169" s="92"/>
      <c r="L169" s="96"/>
      <c r="M169" s="96"/>
    </row>
    <row r="170" spans="1:13" ht="12" customHeight="1" x14ac:dyDescent="0.2">
      <c r="A170" s="22">
        <v>42074</v>
      </c>
      <c r="B170" s="23">
        <v>0.8125</v>
      </c>
      <c r="C170" s="24" t="s">
        <v>124</v>
      </c>
      <c r="D170" s="25" t="s">
        <v>247</v>
      </c>
      <c r="E170" s="25" t="s">
        <v>225</v>
      </c>
      <c r="F170" s="25" t="s">
        <v>121</v>
      </c>
      <c r="G170" s="25" t="s">
        <v>234</v>
      </c>
      <c r="H170" s="83" t="s">
        <v>139</v>
      </c>
      <c r="I170" s="24"/>
      <c r="J170" s="85"/>
      <c r="K170" s="24"/>
    </row>
    <row r="171" spans="1:13" ht="12" customHeight="1" x14ac:dyDescent="0.2">
      <c r="A171" s="22">
        <v>42075</v>
      </c>
      <c r="B171" s="23">
        <v>0.66666666666666663</v>
      </c>
      <c r="C171" s="24" t="s">
        <v>113</v>
      </c>
      <c r="D171" s="25" t="s">
        <v>222</v>
      </c>
      <c r="E171" s="25" t="s">
        <v>120</v>
      </c>
      <c r="F171" s="25" t="s">
        <v>121</v>
      </c>
      <c r="G171" s="25" t="s">
        <v>236</v>
      </c>
      <c r="H171" s="83" t="s">
        <v>129</v>
      </c>
      <c r="I171" s="24"/>
      <c r="J171" s="85"/>
      <c r="K171" s="24"/>
    </row>
    <row r="172" spans="1:13" ht="12" customHeight="1" x14ac:dyDescent="0.2">
      <c r="A172" s="22">
        <v>42075</v>
      </c>
      <c r="B172" s="23">
        <v>0.72916666666666663</v>
      </c>
      <c r="C172" s="24" t="s">
        <v>113</v>
      </c>
      <c r="D172" s="25" t="s">
        <v>225</v>
      </c>
      <c r="E172" s="25" t="s">
        <v>224</v>
      </c>
      <c r="F172" s="25" t="s">
        <v>121</v>
      </c>
      <c r="G172" s="25" t="s">
        <v>236</v>
      </c>
      <c r="H172" s="83" t="s">
        <v>125</v>
      </c>
      <c r="I172" s="24"/>
      <c r="J172" s="85"/>
      <c r="K172" s="24"/>
    </row>
    <row r="173" spans="1:13" ht="12" customHeight="1" x14ac:dyDescent="0.2">
      <c r="A173" s="13">
        <v>42076</v>
      </c>
      <c r="B173" s="14"/>
      <c r="C173" s="15" t="s">
        <v>40</v>
      </c>
      <c r="D173" s="16" t="s">
        <v>41</v>
      </c>
      <c r="E173" s="16"/>
      <c r="F173" s="16" t="s">
        <v>21</v>
      </c>
      <c r="G173" s="16" t="s">
        <v>22</v>
      </c>
      <c r="H173" s="60"/>
      <c r="I173" s="15" t="s">
        <v>42</v>
      </c>
      <c r="J173" s="17" t="s">
        <v>44</v>
      </c>
    </row>
    <row r="174" spans="1:13" ht="12" customHeight="1" x14ac:dyDescent="0.2">
      <c r="A174" s="22">
        <v>42077</v>
      </c>
      <c r="B174" s="23">
        <v>0.75</v>
      </c>
      <c r="C174" s="24" t="s">
        <v>113</v>
      </c>
      <c r="D174" s="25" t="s">
        <v>114</v>
      </c>
      <c r="E174" s="25" t="s">
        <v>115</v>
      </c>
      <c r="F174" s="25" t="s">
        <v>121</v>
      </c>
      <c r="G174" s="25" t="s">
        <v>236</v>
      </c>
      <c r="H174" s="83" t="s">
        <v>129</v>
      </c>
      <c r="I174" s="24"/>
      <c r="J174" s="85"/>
      <c r="K174" s="24"/>
    </row>
    <row r="175" spans="1:13" ht="12" customHeight="1" x14ac:dyDescent="0.2">
      <c r="A175" s="71">
        <v>42077</v>
      </c>
      <c r="B175" s="72">
        <v>0.6875</v>
      </c>
      <c r="C175" s="73" t="s">
        <v>50</v>
      </c>
      <c r="D175" s="74" t="s">
        <v>166</v>
      </c>
      <c r="E175" s="74" t="s">
        <v>120</v>
      </c>
      <c r="F175" s="74" t="s">
        <v>121</v>
      </c>
      <c r="G175" s="74" t="s">
        <v>158</v>
      </c>
      <c r="H175" s="75" t="s">
        <v>133</v>
      </c>
    </row>
    <row r="176" spans="1:13" ht="12" customHeight="1" x14ac:dyDescent="0.2">
      <c r="A176" s="22">
        <v>42077</v>
      </c>
      <c r="B176" s="23">
        <v>0.72916666666666663</v>
      </c>
      <c r="C176" s="24" t="s">
        <v>217</v>
      </c>
      <c r="D176" s="25" t="s">
        <v>218</v>
      </c>
      <c r="E176" s="25" t="s">
        <v>216</v>
      </c>
      <c r="F176" s="25" t="s">
        <v>121</v>
      </c>
      <c r="G176" s="25" t="s">
        <v>236</v>
      </c>
      <c r="H176" s="83" t="s">
        <v>129</v>
      </c>
      <c r="I176" s="24"/>
      <c r="J176" s="85"/>
      <c r="K176" s="24"/>
      <c r="M176" s="21"/>
    </row>
    <row r="177" spans="1:13" ht="12" customHeight="1" x14ac:dyDescent="0.2">
      <c r="A177" s="90">
        <v>42077</v>
      </c>
      <c r="B177" s="91"/>
      <c r="C177" s="92"/>
      <c r="D177" s="93" t="s">
        <v>219</v>
      </c>
      <c r="E177" s="93" t="s">
        <v>226</v>
      </c>
      <c r="F177" s="93" t="s">
        <v>121</v>
      </c>
      <c r="G177" s="93" t="s">
        <v>234</v>
      </c>
      <c r="H177" s="94" t="s">
        <v>139</v>
      </c>
      <c r="I177" s="92"/>
      <c r="J177" s="95"/>
      <c r="K177" s="92"/>
      <c r="L177" s="96"/>
      <c r="M177" s="96"/>
    </row>
    <row r="178" spans="1:13" ht="12" customHeight="1" x14ac:dyDescent="0.2">
      <c r="A178" s="98">
        <v>42077</v>
      </c>
      <c r="B178" s="99"/>
      <c r="C178" s="100"/>
      <c r="D178" s="101" t="s">
        <v>225</v>
      </c>
      <c r="E178" s="101" t="s">
        <v>226</v>
      </c>
      <c r="F178" s="101" t="s">
        <v>121</v>
      </c>
      <c r="G178" s="101" t="s">
        <v>249</v>
      </c>
      <c r="H178" s="102" t="s">
        <v>125</v>
      </c>
      <c r="I178" s="97"/>
    </row>
    <row r="179" spans="1:13" ht="12" customHeight="1" x14ac:dyDescent="0.2">
      <c r="A179" s="66">
        <v>42078</v>
      </c>
      <c r="B179" s="67">
        <v>0.625</v>
      </c>
      <c r="C179" s="68" t="s">
        <v>137</v>
      </c>
      <c r="D179" s="69" t="s">
        <v>134</v>
      </c>
      <c r="E179" s="69" t="s">
        <v>120</v>
      </c>
      <c r="F179" s="69" t="s">
        <v>121</v>
      </c>
      <c r="G179" s="69" t="s">
        <v>122</v>
      </c>
      <c r="H179" s="70" t="s">
        <v>133</v>
      </c>
      <c r="M179" s="21"/>
    </row>
    <row r="180" spans="1:13" x14ac:dyDescent="0.2">
      <c r="A180" s="121">
        <v>42078</v>
      </c>
      <c r="B180" s="122">
        <v>0.41666666666666669</v>
      </c>
      <c r="C180" s="123" t="s">
        <v>113</v>
      </c>
      <c r="D180" s="124" t="s">
        <v>293</v>
      </c>
      <c r="E180" s="124"/>
      <c r="F180" s="124" t="s">
        <v>112</v>
      </c>
      <c r="G180" s="124" t="s">
        <v>13</v>
      </c>
      <c r="H180" s="125"/>
      <c r="I180" s="123" t="s">
        <v>114</v>
      </c>
      <c r="J180" s="126"/>
      <c r="K180" s="127"/>
      <c r="L180" s="128"/>
      <c r="M180" s="128"/>
    </row>
    <row r="181" spans="1:13" x14ac:dyDescent="0.2">
      <c r="A181" s="121">
        <v>42078</v>
      </c>
      <c r="B181" s="122">
        <v>0.6875</v>
      </c>
      <c r="C181" s="123" t="s">
        <v>113</v>
      </c>
      <c r="D181" s="124" t="s">
        <v>293</v>
      </c>
      <c r="E181" s="124"/>
      <c r="F181" s="124" t="s">
        <v>112</v>
      </c>
      <c r="G181" s="124" t="s">
        <v>13</v>
      </c>
      <c r="H181" s="125"/>
      <c r="I181" s="123" t="s">
        <v>114</v>
      </c>
      <c r="J181" s="126"/>
      <c r="K181" s="127"/>
      <c r="L181" s="128"/>
      <c r="M181" s="128"/>
    </row>
    <row r="182" spans="1:13" ht="12" customHeight="1" x14ac:dyDescent="0.2">
      <c r="A182" s="22">
        <v>42078</v>
      </c>
      <c r="B182" s="23">
        <v>0.52083333333333337</v>
      </c>
      <c r="C182" s="24" t="s">
        <v>217</v>
      </c>
      <c r="D182" s="25" t="s">
        <v>218</v>
      </c>
      <c r="E182" s="25" t="s">
        <v>235</v>
      </c>
      <c r="F182" s="25" t="s">
        <v>121</v>
      </c>
      <c r="G182" s="25" t="s">
        <v>234</v>
      </c>
      <c r="H182" s="83" t="s">
        <v>139</v>
      </c>
      <c r="I182" s="24"/>
      <c r="J182" s="85"/>
      <c r="K182" s="24"/>
    </row>
    <row r="183" spans="1:13" ht="12" customHeight="1" x14ac:dyDescent="0.2">
      <c r="A183" s="22">
        <v>42078</v>
      </c>
      <c r="B183" s="23">
        <v>0.39583333333333331</v>
      </c>
      <c r="C183" s="24" t="s">
        <v>10</v>
      </c>
      <c r="D183" s="25" t="s">
        <v>93</v>
      </c>
      <c r="E183" s="25"/>
      <c r="F183" s="25" t="s">
        <v>21</v>
      </c>
      <c r="G183" s="25" t="s">
        <v>79</v>
      </c>
    </row>
    <row r="184" spans="1:13" ht="12" customHeight="1" x14ac:dyDescent="0.2">
      <c r="A184" s="22">
        <v>42078</v>
      </c>
      <c r="B184" s="23">
        <v>0.6875</v>
      </c>
      <c r="C184" s="24" t="s">
        <v>10</v>
      </c>
      <c r="D184" s="25" t="s">
        <v>93</v>
      </c>
      <c r="E184" s="25"/>
      <c r="F184" s="25" t="s">
        <v>21</v>
      </c>
      <c r="G184" s="25" t="s">
        <v>79</v>
      </c>
    </row>
    <row r="185" spans="1:13" ht="12" customHeight="1" x14ac:dyDescent="0.2">
      <c r="A185" s="90">
        <v>42078</v>
      </c>
      <c r="B185" s="91"/>
      <c r="C185" s="92"/>
      <c r="D185" s="93" t="s">
        <v>225</v>
      </c>
      <c r="E185" s="93" t="s">
        <v>226</v>
      </c>
      <c r="F185" s="93" t="s">
        <v>121</v>
      </c>
      <c r="G185" s="93" t="s">
        <v>236</v>
      </c>
      <c r="H185" s="94" t="s">
        <v>129</v>
      </c>
      <c r="I185" s="92"/>
      <c r="J185" s="95"/>
      <c r="K185" s="92"/>
      <c r="L185" s="96"/>
      <c r="M185" s="96"/>
    </row>
    <row r="186" spans="1:13" ht="12" customHeight="1" x14ac:dyDescent="0.2">
      <c r="A186" s="86">
        <v>42081</v>
      </c>
      <c r="B186" s="87">
        <v>0.61458333333333337</v>
      </c>
      <c r="C186" s="88" t="s">
        <v>124</v>
      </c>
      <c r="D186" s="89" t="s">
        <v>206</v>
      </c>
      <c r="E186" s="89"/>
      <c r="F186" s="89" t="s">
        <v>186</v>
      </c>
      <c r="G186" s="89"/>
    </row>
    <row r="187" spans="1:13" ht="12" customHeight="1" x14ac:dyDescent="0.2">
      <c r="A187" s="71">
        <v>42084</v>
      </c>
      <c r="B187" s="72">
        <v>0.5625</v>
      </c>
      <c r="C187" s="73" t="s">
        <v>124</v>
      </c>
      <c r="D187" s="74" t="s">
        <v>225</v>
      </c>
      <c r="E187" s="74" t="s">
        <v>250</v>
      </c>
      <c r="F187" s="74" t="s">
        <v>121</v>
      </c>
      <c r="G187" s="74" t="s">
        <v>249</v>
      </c>
      <c r="H187" s="75" t="s">
        <v>129</v>
      </c>
    </row>
    <row r="188" spans="1:13" ht="12" customHeight="1" x14ac:dyDescent="0.2">
      <c r="A188" s="71">
        <v>42084</v>
      </c>
      <c r="B188" s="72">
        <v>0.625</v>
      </c>
      <c r="C188" s="73" t="s">
        <v>124</v>
      </c>
      <c r="D188" s="74" t="s">
        <v>120</v>
      </c>
      <c r="E188" s="74" t="s">
        <v>177</v>
      </c>
      <c r="F188" s="74" t="s">
        <v>121</v>
      </c>
      <c r="G188" s="74" t="s">
        <v>158</v>
      </c>
      <c r="H188" s="75" t="s">
        <v>140</v>
      </c>
    </row>
    <row r="189" spans="1:13" ht="12" customHeight="1" x14ac:dyDescent="0.2">
      <c r="A189" s="22">
        <v>42084</v>
      </c>
      <c r="B189" s="78">
        <v>0.6875</v>
      </c>
      <c r="C189" s="24" t="s">
        <v>10</v>
      </c>
      <c r="D189" s="25" t="s">
        <v>216</v>
      </c>
      <c r="E189" s="25" t="s">
        <v>114</v>
      </c>
      <c r="F189" s="25" t="s">
        <v>121</v>
      </c>
      <c r="G189" s="25" t="s">
        <v>236</v>
      </c>
      <c r="H189" s="83" t="s">
        <v>135</v>
      </c>
      <c r="I189" s="24"/>
      <c r="J189" s="85"/>
      <c r="K189" s="24"/>
    </row>
    <row r="190" spans="1:13" ht="12" customHeight="1" x14ac:dyDescent="0.2">
      <c r="A190" s="22">
        <v>42085</v>
      </c>
      <c r="B190" s="23">
        <v>0.41666666666666669</v>
      </c>
      <c r="C190" s="24" t="s">
        <v>113</v>
      </c>
      <c r="D190" s="25" t="s">
        <v>225</v>
      </c>
      <c r="E190" s="25" t="s">
        <v>224</v>
      </c>
      <c r="F190" s="25" t="s">
        <v>121</v>
      </c>
      <c r="G190" s="25" t="s">
        <v>223</v>
      </c>
      <c r="H190" s="83" t="s">
        <v>136</v>
      </c>
      <c r="I190" s="24"/>
      <c r="J190" s="85"/>
      <c r="K190" s="24"/>
    </row>
    <row r="191" spans="1:13" ht="12" customHeight="1" x14ac:dyDescent="0.2">
      <c r="A191" s="22">
        <v>42085</v>
      </c>
      <c r="B191" s="23">
        <v>0.47916666666666669</v>
      </c>
      <c r="C191" s="24" t="s">
        <v>113</v>
      </c>
      <c r="D191" s="25" t="s">
        <v>115</v>
      </c>
      <c r="E191" s="25" t="s">
        <v>120</v>
      </c>
      <c r="F191" s="25" t="s">
        <v>121</v>
      </c>
      <c r="G191" s="25" t="s">
        <v>236</v>
      </c>
      <c r="H191" s="83" t="s">
        <v>135</v>
      </c>
      <c r="I191" s="24"/>
      <c r="J191" s="85"/>
      <c r="K191" s="24"/>
    </row>
    <row r="192" spans="1:13" ht="12" customHeight="1" x14ac:dyDescent="0.2">
      <c r="A192" s="22">
        <v>42085</v>
      </c>
      <c r="B192" s="23">
        <v>0.45833333333333331</v>
      </c>
      <c r="C192" s="24" t="s">
        <v>291</v>
      </c>
      <c r="D192" s="25" t="s">
        <v>222</v>
      </c>
      <c r="E192" s="25" t="s">
        <v>120</v>
      </c>
      <c r="F192" s="25" t="s">
        <v>121</v>
      </c>
      <c r="G192" s="25" t="s">
        <v>223</v>
      </c>
      <c r="H192" s="83" t="s">
        <v>136</v>
      </c>
      <c r="I192" s="24"/>
      <c r="J192" s="85"/>
      <c r="K192" s="24"/>
    </row>
    <row r="193" spans="1:13" ht="12" customHeight="1" x14ac:dyDescent="0.2">
      <c r="A193" s="66">
        <v>42085</v>
      </c>
      <c r="B193" s="67">
        <v>0.5</v>
      </c>
      <c r="C193" s="68" t="s">
        <v>124</v>
      </c>
      <c r="D193" s="69" t="s">
        <v>120</v>
      </c>
      <c r="E193" s="69" t="s">
        <v>138</v>
      </c>
      <c r="F193" s="69" t="s">
        <v>121</v>
      </c>
      <c r="G193" s="69" t="s">
        <v>122</v>
      </c>
      <c r="H193" s="70" t="s">
        <v>140</v>
      </c>
    </row>
    <row r="194" spans="1:13" ht="12" customHeight="1" x14ac:dyDescent="0.2">
      <c r="A194" s="28">
        <v>42085</v>
      </c>
      <c r="B194" s="29">
        <v>0.375</v>
      </c>
      <c r="C194" s="30" t="s">
        <v>10</v>
      </c>
      <c r="D194" s="31" t="s">
        <v>17</v>
      </c>
      <c r="E194" s="31"/>
      <c r="F194" s="31" t="s">
        <v>12</v>
      </c>
      <c r="G194" s="31" t="s">
        <v>13</v>
      </c>
      <c r="H194" s="62"/>
      <c r="I194" s="30" t="s">
        <v>18</v>
      </c>
      <c r="J194" s="32">
        <v>42066</v>
      </c>
    </row>
    <row r="195" spans="1:13" ht="12" customHeight="1" x14ac:dyDescent="0.2">
      <c r="A195" s="28">
        <v>42085</v>
      </c>
      <c r="B195" s="29">
        <v>0.66666666666666663</v>
      </c>
      <c r="C195" s="30" t="s">
        <v>10</v>
      </c>
      <c r="D195" s="31" t="s">
        <v>17</v>
      </c>
      <c r="E195" s="31"/>
      <c r="F195" s="31" t="s">
        <v>12</v>
      </c>
      <c r="G195" s="31" t="s">
        <v>13</v>
      </c>
      <c r="H195" s="62"/>
      <c r="I195" s="30" t="s">
        <v>18</v>
      </c>
      <c r="J195" s="32">
        <v>42127</v>
      </c>
    </row>
    <row r="196" spans="1:13" ht="12" customHeight="1" x14ac:dyDescent="0.2">
      <c r="A196" s="90">
        <v>42085</v>
      </c>
      <c r="B196" s="91"/>
      <c r="C196" s="92"/>
      <c r="D196" s="93" t="s">
        <v>219</v>
      </c>
      <c r="E196" s="93" t="s">
        <v>226</v>
      </c>
      <c r="F196" s="93" t="s">
        <v>121</v>
      </c>
      <c r="G196" s="93" t="s">
        <v>223</v>
      </c>
      <c r="H196" s="94" t="s">
        <v>136</v>
      </c>
      <c r="I196" s="92"/>
      <c r="J196" s="95"/>
      <c r="K196" s="92"/>
      <c r="L196" s="96"/>
      <c r="M196" s="96"/>
    </row>
    <row r="197" spans="1:13" ht="12" customHeight="1" x14ac:dyDescent="0.2">
      <c r="A197" s="90">
        <v>42085</v>
      </c>
      <c r="B197" s="91"/>
      <c r="C197" s="92"/>
      <c r="D197" s="93" t="s">
        <v>218</v>
      </c>
      <c r="E197" s="93" t="s">
        <v>226</v>
      </c>
      <c r="F197" s="93" t="s">
        <v>121</v>
      </c>
      <c r="G197" s="93" t="s">
        <v>236</v>
      </c>
      <c r="H197" s="94" t="s">
        <v>135</v>
      </c>
      <c r="I197" s="92"/>
      <c r="J197" s="95"/>
      <c r="K197" s="92"/>
      <c r="L197" s="96"/>
      <c r="M197" s="96"/>
    </row>
    <row r="198" spans="1:13" ht="12" customHeight="1" x14ac:dyDescent="0.2">
      <c r="A198" s="22">
        <v>42087</v>
      </c>
      <c r="B198" s="23">
        <v>0.66666666666666663</v>
      </c>
      <c r="C198" s="24" t="s">
        <v>113</v>
      </c>
      <c r="D198" s="25" t="s">
        <v>225</v>
      </c>
      <c r="E198" s="25" t="s">
        <v>222</v>
      </c>
      <c r="F198" s="25" t="s">
        <v>121</v>
      </c>
      <c r="G198" s="25" t="s">
        <v>236</v>
      </c>
      <c r="H198" s="83" t="s">
        <v>135</v>
      </c>
      <c r="I198" s="24"/>
      <c r="J198" s="85"/>
      <c r="K198" s="24"/>
    </row>
    <row r="199" spans="1:13" ht="12" customHeight="1" x14ac:dyDescent="0.2">
      <c r="A199" s="22">
        <v>42091</v>
      </c>
      <c r="B199" s="23">
        <v>0.6875</v>
      </c>
      <c r="C199" s="24" t="s">
        <v>113</v>
      </c>
      <c r="D199" s="25" t="s">
        <v>225</v>
      </c>
      <c r="E199" s="25" t="s">
        <v>218</v>
      </c>
      <c r="F199" s="25" t="s">
        <v>121</v>
      </c>
      <c r="G199" s="25" t="s">
        <v>234</v>
      </c>
      <c r="H199" s="83" t="s">
        <v>125</v>
      </c>
      <c r="I199" s="24"/>
      <c r="J199" s="85"/>
      <c r="K199" s="24"/>
    </row>
    <row r="200" spans="1:13" ht="12" customHeight="1" x14ac:dyDescent="0.2">
      <c r="A200" s="71">
        <v>42091</v>
      </c>
      <c r="B200" s="72">
        <v>0.64583333333333337</v>
      </c>
      <c r="C200" s="73" t="s">
        <v>19</v>
      </c>
      <c r="D200" s="74" t="s">
        <v>251</v>
      </c>
      <c r="E200" s="74" t="s">
        <v>225</v>
      </c>
      <c r="F200" s="74" t="s">
        <v>121</v>
      </c>
      <c r="G200" s="74" t="s">
        <v>249</v>
      </c>
      <c r="H200" s="75" t="s">
        <v>135</v>
      </c>
    </row>
    <row r="201" spans="1:13" ht="12" customHeight="1" x14ac:dyDescent="0.2">
      <c r="A201" s="71">
        <v>42091</v>
      </c>
      <c r="B201" s="72">
        <v>0.64583333333333337</v>
      </c>
      <c r="C201" s="73" t="s">
        <v>178</v>
      </c>
      <c r="D201" s="74" t="s">
        <v>179</v>
      </c>
      <c r="E201" s="74" t="s">
        <v>120</v>
      </c>
      <c r="F201" s="74" t="s">
        <v>121</v>
      </c>
      <c r="G201" s="74" t="s">
        <v>158</v>
      </c>
      <c r="H201" s="75" t="s">
        <v>143</v>
      </c>
    </row>
    <row r="202" spans="1:13" ht="12" customHeight="1" x14ac:dyDescent="0.2">
      <c r="A202" s="104">
        <v>42091</v>
      </c>
      <c r="B202" s="78">
        <v>0.6875</v>
      </c>
      <c r="C202" s="24" t="s">
        <v>10</v>
      </c>
      <c r="D202" s="25" t="s">
        <v>216</v>
      </c>
      <c r="E202" s="25" t="s">
        <v>225</v>
      </c>
      <c r="F202" s="25" t="s">
        <v>121</v>
      </c>
      <c r="G202" s="25" t="s">
        <v>236</v>
      </c>
      <c r="H202" s="83" t="s">
        <v>133</v>
      </c>
      <c r="I202" s="24" t="s">
        <v>270</v>
      </c>
      <c r="J202" s="85"/>
      <c r="K202" s="24"/>
    </row>
    <row r="203" spans="1:13" ht="12" customHeight="1" x14ac:dyDescent="0.2">
      <c r="A203" s="79">
        <v>42091</v>
      </c>
      <c r="B203" s="80"/>
      <c r="C203" s="81"/>
      <c r="D203" s="82" t="s">
        <v>214</v>
      </c>
      <c r="E203" s="82"/>
      <c r="F203" s="82" t="s">
        <v>121</v>
      </c>
      <c r="G203" s="82" t="s">
        <v>215</v>
      </c>
    </row>
    <row r="204" spans="1:13" ht="12" customHeight="1" x14ac:dyDescent="0.2">
      <c r="A204" s="90">
        <v>42091</v>
      </c>
      <c r="B204" s="91"/>
      <c r="C204" s="92"/>
      <c r="D204" s="93" t="s">
        <v>247</v>
      </c>
      <c r="E204" s="93" t="s">
        <v>226</v>
      </c>
      <c r="F204" s="93" t="s">
        <v>121</v>
      </c>
      <c r="G204" s="93" t="s">
        <v>234</v>
      </c>
      <c r="H204" s="94" t="s">
        <v>125</v>
      </c>
      <c r="I204" s="92"/>
      <c r="J204" s="95"/>
      <c r="K204" s="92"/>
      <c r="L204" s="96"/>
      <c r="M204" s="96"/>
    </row>
    <row r="205" spans="1:13" ht="12" customHeight="1" x14ac:dyDescent="0.2">
      <c r="A205" s="22">
        <v>42092</v>
      </c>
      <c r="B205" s="23">
        <v>0.41666666666666669</v>
      </c>
      <c r="C205" s="24" t="s">
        <v>113</v>
      </c>
      <c r="D205" s="25" t="s">
        <v>115</v>
      </c>
      <c r="E205" s="25" t="s">
        <v>222</v>
      </c>
      <c r="F205" s="25" t="s">
        <v>121</v>
      </c>
      <c r="G205" s="25" t="s">
        <v>236</v>
      </c>
      <c r="H205" s="83" t="s">
        <v>133</v>
      </c>
      <c r="I205" s="24"/>
      <c r="J205" s="85"/>
      <c r="K205" s="24"/>
    </row>
    <row r="206" spans="1:13" ht="12" customHeight="1" x14ac:dyDescent="0.2">
      <c r="A206" s="22">
        <v>42092</v>
      </c>
      <c r="B206" s="23">
        <v>0.48958333333333331</v>
      </c>
      <c r="C206" s="24" t="s">
        <v>113</v>
      </c>
      <c r="D206" s="25" t="s">
        <v>248</v>
      </c>
      <c r="E206" s="25" t="s">
        <v>235</v>
      </c>
      <c r="F206" s="25" t="s">
        <v>121</v>
      </c>
      <c r="G206" s="25" t="s">
        <v>234</v>
      </c>
      <c r="H206" s="83" t="s">
        <v>125</v>
      </c>
      <c r="I206" s="24"/>
      <c r="J206" s="85"/>
      <c r="K206" s="24"/>
    </row>
    <row r="207" spans="1:13" ht="12" customHeight="1" x14ac:dyDescent="0.2">
      <c r="A207" s="66">
        <v>42092</v>
      </c>
      <c r="B207" s="67">
        <v>0.5625</v>
      </c>
      <c r="C207" s="68" t="s">
        <v>40</v>
      </c>
      <c r="D207" s="69" t="s">
        <v>141</v>
      </c>
      <c r="E207" s="69" t="s">
        <v>120</v>
      </c>
      <c r="F207" s="69" t="s">
        <v>121</v>
      </c>
      <c r="G207" s="69" t="s">
        <v>122</v>
      </c>
      <c r="H207" s="70" t="s">
        <v>143</v>
      </c>
    </row>
    <row r="208" spans="1:13" ht="12" customHeight="1" x14ac:dyDescent="0.2">
      <c r="A208" s="22">
        <v>42092</v>
      </c>
      <c r="B208" s="78">
        <v>0.45833333333333331</v>
      </c>
      <c r="C208" s="54" t="s">
        <v>124</v>
      </c>
      <c r="D208" s="105" t="s">
        <v>120</v>
      </c>
      <c r="E208" s="105" t="s">
        <v>218</v>
      </c>
      <c r="F208" s="105" t="s">
        <v>121</v>
      </c>
      <c r="G208" s="105" t="s">
        <v>236</v>
      </c>
      <c r="H208" s="106" t="s">
        <v>133</v>
      </c>
      <c r="I208" s="24" t="s">
        <v>269</v>
      </c>
      <c r="J208" s="85"/>
      <c r="K208" s="24"/>
    </row>
    <row r="209" spans="1:13" ht="12" customHeight="1" x14ac:dyDescent="0.2">
      <c r="A209" s="36">
        <v>42092</v>
      </c>
      <c r="B209" s="37"/>
      <c r="C209" s="38"/>
      <c r="D209" s="39" t="s">
        <v>76</v>
      </c>
      <c r="E209" s="39"/>
      <c r="F209" s="39" t="s">
        <v>21</v>
      </c>
      <c r="G209" s="39"/>
      <c r="H209" s="65"/>
      <c r="I209" s="38"/>
      <c r="J209" s="40"/>
    </row>
    <row r="210" spans="1:13" ht="12" customHeight="1" x14ac:dyDescent="0.2">
      <c r="A210" s="90">
        <v>42092</v>
      </c>
      <c r="B210" s="91"/>
      <c r="C210" s="92"/>
      <c r="D210" s="93" t="s">
        <v>114</v>
      </c>
      <c r="E210" s="93" t="s">
        <v>226</v>
      </c>
      <c r="F210" s="93" t="s">
        <v>121</v>
      </c>
      <c r="G210" s="93" t="s">
        <v>236</v>
      </c>
      <c r="H210" s="94" t="s">
        <v>133</v>
      </c>
      <c r="I210" s="92"/>
      <c r="J210" s="95"/>
      <c r="K210" s="92"/>
      <c r="L210" s="96"/>
      <c r="M210" s="96"/>
    </row>
    <row r="211" spans="1:13" ht="12" customHeight="1" x14ac:dyDescent="0.2">
      <c r="A211" s="22">
        <v>42103</v>
      </c>
      <c r="B211" s="23">
        <v>0.66666666666666663</v>
      </c>
      <c r="C211" s="24" t="s">
        <v>113</v>
      </c>
      <c r="D211" s="25" t="s">
        <v>222</v>
      </c>
      <c r="E211" s="25" t="s">
        <v>216</v>
      </c>
      <c r="F211" s="25" t="s">
        <v>121</v>
      </c>
      <c r="G211" s="25" t="s">
        <v>236</v>
      </c>
      <c r="H211" s="83" t="s">
        <v>140</v>
      </c>
      <c r="I211" s="24"/>
      <c r="J211" s="85"/>
      <c r="K211" s="24"/>
    </row>
    <row r="212" spans="1:13" ht="12" customHeight="1" x14ac:dyDescent="0.2">
      <c r="A212" s="22">
        <v>42103</v>
      </c>
      <c r="B212" s="23">
        <v>0.72916666666666663</v>
      </c>
      <c r="C212" s="24" t="s">
        <v>113</v>
      </c>
      <c r="D212" s="25" t="s">
        <v>115</v>
      </c>
      <c r="E212" s="25" t="s">
        <v>219</v>
      </c>
      <c r="F212" s="25" t="s">
        <v>121</v>
      </c>
      <c r="G212" s="25" t="s">
        <v>223</v>
      </c>
      <c r="H212" s="83" t="s">
        <v>139</v>
      </c>
      <c r="I212" s="24"/>
      <c r="J212" s="85"/>
      <c r="K212" s="24"/>
    </row>
    <row r="213" spans="1:13" ht="12" customHeight="1" x14ac:dyDescent="0.2">
      <c r="A213" s="79">
        <v>42105</v>
      </c>
      <c r="B213" s="80">
        <v>0.77083333333333337</v>
      </c>
      <c r="C213" s="81" t="s">
        <v>113</v>
      </c>
      <c r="D213" s="82" t="s">
        <v>114</v>
      </c>
      <c r="E213" s="82" t="s">
        <v>216</v>
      </c>
      <c r="F213" s="82" t="s">
        <v>121</v>
      </c>
      <c r="G213" s="82" t="s">
        <v>215</v>
      </c>
      <c r="H213" s="84" t="s">
        <v>123</v>
      </c>
      <c r="I213" s="81"/>
    </row>
    <row r="214" spans="1:13" ht="12" customHeight="1" x14ac:dyDescent="0.2">
      <c r="A214" s="71">
        <v>42105</v>
      </c>
      <c r="B214" s="72">
        <v>0.5625</v>
      </c>
      <c r="C214" s="73" t="s">
        <v>124</v>
      </c>
      <c r="D214" s="74" t="s">
        <v>225</v>
      </c>
      <c r="E214" s="74" t="s">
        <v>253</v>
      </c>
      <c r="F214" s="74" t="s">
        <v>121</v>
      </c>
      <c r="G214" s="74" t="s">
        <v>249</v>
      </c>
      <c r="H214" s="75" t="s">
        <v>133</v>
      </c>
    </row>
    <row r="215" spans="1:13" ht="12" customHeight="1" x14ac:dyDescent="0.2">
      <c r="A215" s="71">
        <v>42105</v>
      </c>
      <c r="B215" s="72">
        <v>0.625</v>
      </c>
      <c r="C215" s="73" t="s">
        <v>124</v>
      </c>
      <c r="D215" s="74" t="s">
        <v>120</v>
      </c>
      <c r="E215" s="74" t="s">
        <v>170</v>
      </c>
      <c r="F215" s="74" t="s">
        <v>121</v>
      </c>
      <c r="G215" s="74" t="s">
        <v>158</v>
      </c>
      <c r="H215" s="75" t="s">
        <v>147</v>
      </c>
    </row>
    <row r="216" spans="1:13" ht="12" customHeight="1" x14ac:dyDescent="0.2">
      <c r="A216" s="104">
        <v>42105</v>
      </c>
      <c r="B216" s="78">
        <v>0.79166666666666663</v>
      </c>
      <c r="C216" s="68" t="s">
        <v>124</v>
      </c>
      <c r="D216" s="69" t="s">
        <v>120</v>
      </c>
      <c r="E216" s="69" t="s">
        <v>282</v>
      </c>
      <c r="F216" s="69" t="s">
        <v>121</v>
      </c>
      <c r="G216" s="69" t="s">
        <v>122</v>
      </c>
      <c r="H216" s="70" t="s">
        <v>147</v>
      </c>
      <c r="I216" s="34" t="s">
        <v>283</v>
      </c>
    </row>
    <row r="217" spans="1:13" ht="12" customHeight="1" x14ac:dyDescent="0.2">
      <c r="A217" s="79">
        <v>42105</v>
      </c>
      <c r="B217" s="80">
        <v>0.6875</v>
      </c>
      <c r="C217" s="81" t="s">
        <v>217</v>
      </c>
      <c r="D217" s="82" t="s">
        <v>218</v>
      </c>
      <c r="E217" s="82" t="s">
        <v>219</v>
      </c>
      <c r="F217" s="82" t="s">
        <v>121</v>
      </c>
      <c r="G217" s="82" t="s">
        <v>215</v>
      </c>
      <c r="H217" s="84" t="s">
        <v>123</v>
      </c>
      <c r="I217" s="81"/>
    </row>
    <row r="218" spans="1:13" ht="12" customHeight="1" x14ac:dyDescent="0.2">
      <c r="A218" s="22">
        <v>42106</v>
      </c>
      <c r="B218" s="23">
        <v>0.44791666666666669</v>
      </c>
      <c r="C218" s="24" t="s">
        <v>113</v>
      </c>
      <c r="D218" s="25" t="s">
        <v>225</v>
      </c>
      <c r="E218" s="25" t="s">
        <v>218</v>
      </c>
      <c r="F218" s="25" t="s">
        <v>121</v>
      </c>
      <c r="G218" s="25" t="s">
        <v>236</v>
      </c>
      <c r="H218" s="83" t="s">
        <v>140</v>
      </c>
      <c r="I218" s="24"/>
      <c r="J218" s="85"/>
      <c r="K218" s="24"/>
    </row>
    <row r="219" spans="1:13" ht="12" customHeight="1" x14ac:dyDescent="0.2">
      <c r="A219" s="22">
        <v>42106</v>
      </c>
      <c r="B219" s="23">
        <v>0.42708333333333331</v>
      </c>
      <c r="C219" s="24" t="s">
        <v>124</v>
      </c>
      <c r="D219" s="25" t="s">
        <v>120</v>
      </c>
      <c r="E219" s="25" t="s">
        <v>225</v>
      </c>
      <c r="F219" s="25" t="s">
        <v>121</v>
      </c>
      <c r="G219" s="25" t="s">
        <v>223</v>
      </c>
      <c r="H219" s="83" t="s">
        <v>139</v>
      </c>
      <c r="I219" s="24"/>
      <c r="J219" s="85"/>
      <c r="K219" s="24"/>
    </row>
    <row r="220" spans="1:13" ht="12" customHeight="1" x14ac:dyDescent="0.2">
      <c r="A220" s="22">
        <v>42106</v>
      </c>
      <c r="B220" s="23">
        <v>0.58333333333333337</v>
      </c>
      <c r="C220" s="24" t="s">
        <v>124</v>
      </c>
      <c r="D220" s="25" t="s">
        <v>120</v>
      </c>
      <c r="E220" s="25" t="s">
        <v>114</v>
      </c>
      <c r="F220" s="25" t="s">
        <v>121</v>
      </c>
      <c r="G220" s="25" t="s">
        <v>236</v>
      </c>
      <c r="H220" s="83" t="s">
        <v>140</v>
      </c>
      <c r="I220" s="24"/>
      <c r="J220" s="85"/>
      <c r="K220" s="24"/>
    </row>
    <row r="221" spans="1:13" ht="12" customHeight="1" x14ac:dyDescent="0.2">
      <c r="A221" s="90">
        <v>42106</v>
      </c>
      <c r="B221" s="91"/>
      <c r="C221" s="92"/>
      <c r="D221" s="93" t="s">
        <v>222</v>
      </c>
      <c r="E221" s="93" t="s">
        <v>226</v>
      </c>
      <c r="F221" s="93" t="s">
        <v>121</v>
      </c>
      <c r="G221" s="93" t="s">
        <v>223</v>
      </c>
      <c r="H221" s="94" t="s">
        <v>139</v>
      </c>
      <c r="I221" s="92"/>
      <c r="J221" s="95"/>
      <c r="K221" s="92"/>
      <c r="L221" s="96"/>
      <c r="M221" s="96"/>
    </row>
    <row r="222" spans="1:13" ht="12" customHeight="1" x14ac:dyDescent="0.2">
      <c r="A222" s="90">
        <v>42106</v>
      </c>
      <c r="B222" s="91"/>
      <c r="C222" s="92"/>
      <c r="D222" s="93" t="s">
        <v>115</v>
      </c>
      <c r="E222" s="93" t="s">
        <v>226</v>
      </c>
      <c r="F222" s="93" t="s">
        <v>121</v>
      </c>
      <c r="G222" s="93" t="s">
        <v>236</v>
      </c>
      <c r="H222" s="94" t="s">
        <v>140</v>
      </c>
      <c r="I222" s="92"/>
      <c r="J222" s="95"/>
      <c r="K222" s="92"/>
      <c r="L222" s="96"/>
      <c r="M222" s="96"/>
    </row>
    <row r="223" spans="1:13" ht="12" customHeight="1" x14ac:dyDescent="0.2">
      <c r="A223" s="13">
        <v>42108</v>
      </c>
      <c r="B223" s="14"/>
      <c r="C223" s="15" t="s">
        <v>34</v>
      </c>
      <c r="D223" s="16" t="s">
        <v>48</v>
      </c>
      <c r="E223" s="16"/>
      <c r="F223" s="16" t="s">
        <v>21</v>
      </c>
      <c r="G223" s="16" t="s">
        <v>22</v>
      </c>
      <c r="H223" s="60"/>
      <c r="I223" s="15" t="s">
        <v>47</v>
      </c>
      <c r="J223" s="17" t="s">
        <v>44</v>
      </c>
    </row>
    <row r="224" spans="1:13" ht="12" customHeight="1" x14ac:dyDescent="0.2">
      <c r="A224" s="22">
        <v>42110</v>
      </c>
      <c r="B224" s="23">
        <v>0.72916666666666663</v>
      </c>
      <c r="C224" s="24" t="s">
        <v>113</v>
      </c>
      <c r="D224" s="25" t="s">
        <v>225</v>
      </c>
      <c r="E224" s="25" t="s">
        <v>114</v>
      </c>
      <c r="F224" s="25" t="s">
        <v>121</v>
      </c>
      <c r="G224" s="25" t="s">
        <v>236</v>
      </c>
      <c r="H224" s="83" t="s">
        <v>143</v>
      </c>
      <c r="I224" s="24"/>
      <c r="J224" s="85"/>
      <c r="K224" s="24"/>
    </row>
    <row r="225" spans="1:13" ht="12" customHeight="1" x14ac:dyDescent="0.2">
      <c r="A225" s="79">
        <v>42112</v>
      </c>
      <c r="B225" s="80">
        <v>0.625</v>
      </c>
      <c r="C225" s="81" t="s">
        <v>113</v>
      </c>
      <c r="D225" s="82" t="s">
        <v>114</v>
      </c>
      <c r="E225" s="82" t="s">
        <v>218</v>
      </c>
      <c r="F225" s="82" t="s">
        <v>121</v>
      </c>
      <c r="G225" s="82" t="s">
        <v>215</v>
      </c>
      <c r="H225" s="84" t="s">
        <v>127</v>
      </c>
      <c r="I225" s="81"/>
    </row>
    <row r="226" spans="1:13" ht="12" customHeight="1" x14ac:dyDescent="0.2">
      <c r="A226" s="71">
        <v>42112</v>
      </c>
      <c r="B226" s="72">
        <v>0.625</v>
      </c>
      <c r="C226" s="73" t="s">
        <v>180</v>
      </c>
      <c r="D226" s="74" t="s">
        <v>171</v>
      </c>
      <c r="E226" s="74" t="s">
        <v>120</v>
      </c>
      <c r="F226" s="74" t="s">
        <v>121</v>
      </c>
      <c r="G226" s="74" t="s">
        <v>158</v>
      </c>
      <c r="H226" s="75" t="s">
        <v>151</v>
      </c>
    </row>
    <row r="227" spans="1:13" ht="12" customHeight="1" x14ac:dyDescent="0.2">
      <c r="A227" s="71">
        <v>42112</v>
      </c>
      <c r="B227" s="72">
        <v>0.625</v>
      </c>
      <c r="C227" s="73" t="s">
        <v>124</v>
      </c>
      <c r="D227" s="74" t="s">
        <v>225</v>
      </c>
      <c r="E227" s="74" t="s">
        <v>255</v>
      </c>
      <c r="F227" s="74" t="s">
        <v>121</v>
      </c>
      <c r="G227" s="74" t="s">
        <v>249</v>
      </c>
      <c r="H227" s="75" t="s">
        <v>140</v>
      </c>
    </row>
    <row r="228" spans="1:13" ht="12" customHeight="1" x14ac:dyDescent="0.2">
      <c r="A228" s="79">
        <v>42112</v>
      </c>
      <c r="B228" s="78">
        <v>0.625</v>
      </c>
      <c r="C228" s="81" t="s">
        <v>10</v>
      </c>
      <c r="D228" s="82" t="s">
        <v>216</v>
      </c>
      <c r="E228" s="82" t="s">
        <v>219</v>
      </c>
      <c r="F228" s="82" t="s">
        <v>121</v>
      </c>
      <c r="G228" s="82" t="s">
        <v>215</v>
      </c>
      <c r="H228" s="84" t="s">
        <v>127</v>
      </c>
      <c r="I228" s="81"/>
    </row>
    <row r="229" spans="1:13" ht="12" customHeight="1" x14ac:dyDescent="0.2">
      <c r="A229" s="104">
        <v>42112</v>
      </c>
      <c r="B229" s="78">
        <v>0.72916666666666663</v>
      </c>
      <c r="C229" s="24" t="s">
        <v>10</v>
      </c>
      <c r="D229" s="25" t="s">
        <v>216</v>
      </c>
      <c r="E229" s="25" t="s">
        <v>224</v>
      </c>
      <c r="F229" s="25" t="s">
        <v>121</v>
      </c>
      <c r="G229" s="25" t="s">
        <v>236</v>
      </c>
      <c r="H229" s="83" t="s">
        <v>143</v>
      </c>
      <c r="I229" s="24"/>
      <c r="J229" s="85"/>
      <c r="K229" s="24"/>
    </row>
    <row r="230" spans="1:13" ht="12" customHeight="1" x14ac:dyDescent="0.2">
      <c r="A230" s="47">
        <v>42112</v>
      </c>
      <c r="B230" s="48"/>
      <c r="C230" s="49" t="s">
        <v>10</v>
      </c>
      <c r="D230" s="50" t="s">
        <v>116</v>
      </c>
      <c r="E230" s="50"/>
      <c r="F230" s="50" t="s">
        <v>112</v>
      </c>
      <c r="G230" s="50" t="s">
        <v>13</v>
      </c>
      <c r="H230" s="64"/>
      <c r="I230" s="49" t="s">
        <v>115</v>
      </c>
      <c r="J230" s="51"/>
    </row>
    <row r="231" spans="1:13" ht="12" customHeight="1" x14ac:dyDescent="0.2">
      <c r="A231" s="90">
        <v>42112</v>
      </c>
      <c r="B231" s="91"/>
      <c r="C231" s="92"/>
      <c r="D231" s="93" t="s">
        <v>218</v>
      </c>
      <c r="E231" s="93" t="s">
        <v>226</v>
      </c>
      <c r="F231" s="93" t="s">
        <v>121</v>
      </c>
      <c r="G231" s="93" t="s">
        <v>234</v>
      </c>
      <c r="H231" s="94" t="s">
        <v>129</v>
      </c>
      <c r="I231" s="92"/>
      <c r="J231" s="95"/>
      <c r="K231" s="92"/>
      <c r="L231" s="96"/>
      <c r="M231" s="96"/>
    </row>
    <row r="232" spans="1:13" ht="12" customHeight="1" x14ac:dyDescent="0.2">
      <c r="A232" s="66">
        <v>42113</v>
      </c>
      <c r="B232" s="67">
        <v>0.54166666666666663</v>
      </c>
      <c r="C232" s="68" t="s">
        <v>149</v>
      </c>
      <c r="D232" s="69" t="s">
        <v>150</v>
      </c>
      <c r="E232" s="69" t="s">
        <v>120</v>
      </c>
      <c r="F232" s="69" t="s">
        <v>121</v>
      </c>
      <c r="G232" s="69" t="s">
        <v>122</v>
      </c>
      <c r="H232" s="70" t="s">
        <v>151</v>
      </c>
    </row>
    <row r="233" spans="1:13" ht="12" customHeight="1" x14ac:dyDescent="0.2">
      <c r="A233" s="22">
        <v>42113</v>
      </c>
      <c r="B233" s="23">
        <v>0.45833333333333331</v>
      </c>
      <c r="C233" s="24" t="s">
        <v>113</v>
      </c>
      <c r="D233" s="25" t="s">
        <v>225</v>
      </c>
      <c r="E233" s="25" t="s">
        <v>235</v>
      </c>
      <c r="F233" s="25" t="s">
        <v>121</v>
      </c>
      <c r="G233" s="25" t="s">
        <v>234</v>
      </c>
      <c r="H233" s="83" t="s">
        <v>129</v>
      </c>
      <c r="I233" s="24"/>
      <c r="J233" s="85"/>
      <c r="K233" s="24"/>
    </row>
    <row r="234" spans="1:13" ht="12" customHeight="1" x14ac:dyDescent="0.2">
      <c r="A234" s="22">
        <v>42113</v>
      </c>
      <c r="B234" s="23">
        <v>0.52083333333333337</v>
      </c>
      <c r="C234" s="24" t="s">
        <v>113</v>
      </c>
      <c r="D234" s="25" t="s">
        <v>219</v>
      </c>
      <c r="E234" s="25" t="s">
        <v>247</v>
      </c>
      <c r="F234" s="25" t="s">
        <v>121</v>
      </c>
      <c r="G234" s="25" t="s">
        <v>234</v>
      </c>
      <c r="H234" s="83" t="s">
        <v>129</v>
      </c>
      <c r="I234" s="24"/>
      <c r="J234" s="85"/>
      <c r="K234" s="24"/>
    </row>
    <row r="235" spans="1:13" ht="12" customHeight="1" x14ac:dyDescent="0.2">
      <c r="A235" s="13">
        <v>42113</v>
      </c>
      <c r="B235" s="14"/>
      <c r="C235" s="15" t="s">
        <v>34</v>
      </c>
      <c r="D235" s="16" t="s">
        <v>49</v>
      </c>
      <c r="E235" s="16"/>
      <c r="F235" s="16" t="s">
        <v>21</v>
      </c>
      <c r="G235" s="16" t="s">
        <v>22</v>
      </c>
      <c r="H235" s="60"/>
      <c r="I235" s="15"/>
      <c r="J235" s="17" t="s">
        <v>43</v>
      </c>
    </row>
    <row r="236" spans="1:13" ht="12" customHeight="1" x14ac:dyDescent="0.2">
      <c r="A236" s="22">
        <v>42113</v>
      </c>
      <c r="B236" s="23">
        <v>0.52083333333333337</v>
      </c>
      <c r="C236" s="24" t="s">
        <v>217</v>
      </c>
      <c r="D236" s="25" t="s">
        <v>218</v>
      </c>
      <c r="E236" s="25" t="s">
        <v>222</v>
      </c>
      <c r="F236" s="25" t="s">
        <v>121</v>
      </c>
      <c r="G236" s="25" t="s">
        <v>236</v>
      </c>
      <c r="H236" s="83" t="s">
        <v>143</v>
      </c>
      <c r="I236" s="24"/>
      <c r="J236" s="85"/>
      <c r="K236" s="24"/>
    </row>
    <row r="237" spans="1:13" ht="12" customHeight="1" x14ac:dyDescent="0.2">
      <c r="A237" s="28">
        <v>42113</v>
      </c>
      <c r="B237" s="29">
        <v>0.6875</v>
      </c>
      <c r="C237" s="30" t="s">
        <v>10</v>
      </c>
      <c r="D237" s="31" t="s">
        <v>11</v>
      </c>
      <c r="E237" s="31"/>
      <c r="F237" s="31" t="s">
        <v>12</v>
      </c>
      <c r="G237" s="31" t="s">
        <v>13</v>
      </c>
      <c r="H237" s="62"/>
      <c r="I237" s="30" t="s">
        <v>14</v>
      </c>
      <c r="J237" s="32">
        <v>42064</v>
      </c>
    </row>
    <row r="238" spans="1:13" ht="12" customHeight="1" x14ac:dyDescent="0.2">
      <c r="A238" s="86">
        <v>42113</v>
      </c>
      <c r="B238" s="87"/>
      <c r="C238" s="88"/>
      <c r="D238" s="89" t="s">
        <v>185</v>
      </c>
      <c r="E238" s="89"/>
      <c r="F238" s="89" t="s">
        <v>186</v>
      </c>
      <c r="G238" s="89"/>
    </row>
    <row r="239" spans="1:13" ht="12" customHeight="1" x14ac:dyDescent="0.2">
      <c r="A239" s="90">
        <v>42113</v>
      </c>
      <c r="B239" s="91"/>
      <c r="C239" s="92"/>
      <c r="D239" s="93" t="s">
        <v>120</v>
      </c>
      <c r="E239" s="93" t="s">
        <v>226</v>
      </c>
      <c r="F239" s="93" t="s">
        <v>121</v>
      </c>
      <c r="G239" s="93" t="s">
        <v>236</v>
      </c>
      <c r="H239" s="94" t="s">
        <v>143</v>
      </c>
      <c r="I239" s="92"/>
      <c r="J239" s="95"/>
      <c r="K239" s="92"/>
      <c r="L239" s="96"/>
      <c r="M239" s="96"/>
    </row>
    <row r="240" spans="1:13" ht="12" customHeight="1" x14ac:dyDescent="0.2">
      <c r="A240" s="22">
        <v>42115</v>
      </c>
      <c r="B240" s="23">
        <v>0.66666666666666663</v>
      </c>
      <c r="C240" s="24" t="s">
        <v>113</v>
      </c>
      <c r="D240" s="25" t="s">
        <v>225</v>
      </c>
      <c r="E240" s="25" t="s">
        <v>120</v>
      </c>
      <c r="F240" s="25" t="s">
        <v>121</v>
      </c>
      <c r="G240" s="25" t="s">
        <v>236</v>
      </c>
      <c r="H240" s="83" t="s">
        <v>147</v>
      </c>
      <c r="I240" s="24"/>
      <c r="J240" s="85"/>
      <c r="K240" s="24"/>
    </row>
    <row r="241" spans="1:13" ht="12" customHeight="1" x14ac:dyDescent="0.2">
      <c r="A241" s="22">
        <v>42117</v>
      </c>
      <c r="B241" s="23">
        <v>0.66666666666666663</v>
      </c>
      <c r="C241" s="24" t="s">
        <v>113</v>
      </c>
      <c r="D241" s="25" t="s">
        <v>222</v>
      </c>
      <c r="E241" s="25" t="s">
        <v>114</v>
      </c>
      <c r="F241" s="25" t="s">
        <v>121</v>
      </c>
      <c r="G241" s="25" t="s">
        <v>236</v>
      </c>
      <c r="H241" s="83" t="s">
        <v>147</v>
      </c>
      <c r="I241" s="24"/>
      <c r="J241" s="85"/>
      <c r="K241" s="24"/>
    </row>
    <row r="242" spans="1:13" ht="12" customHeight="1" x14ac:dyDescent="0.2">
      <c r="A242" s="22">
        <v>42117</v>
      </c>
      <c r="B242" s="23">
        <v>0.72916666666666663</v>
      </c>
      <c r="C242" s="24" t="s">
        <v>113</v>
      </c>
      <c r="D242" s="25" t="s">
        <v>115</v>
      </c>
      <c r="E242" s="25" t="s">
        <v>120</v>
      </c>
      <c r="F242" s="25" t="s">
        <v>121</v>
      </c>
      <c r="G242" s="25" t="s">
        <v>223</v>
      </c>
      <c r="H242" s="83" t="s">
        <v>125</v>
      </c>
      <c r="I242" s="24"/>
      <c r="J242" s="85"/>
      <c r="K242" s="24"/>
    </row>
    <row r="243" spans="1:13" ht="12" customHeight="1" x14ac:dyDescent="0.2">
      <c r="A243" s="71">
        <v>42119</v>
      </c>
      <c r="B243" s="72">
        <v>0.64583333333333337</v>
      </c>
      <c r="C243" s="73" t="s">
        <v>130</v>
      </c>
      <c r="D243" s="74" t="s">
        <v>172</v>
      </c>
      <c r="E243" s="74" t="s">
        <v>120</v>
      </c>
      <c r="F243" s="74" t="s">
        <v>121</v>
      </c>
      <c r="G243" s="74" t="s">
        <v>158</v>
      </c>
      <c r="H243" s="75" t="s">
        <v>155</v>
      </c>
    </row>
    <row r="244" spans="1:13" ht="12" customHeight="1" x14ac:dyDescent="0.2">
      <c r="A244" s="79">
        <v>42119</v>
      </c>
      <c r="B244" s="80">
        <v>0.79166666666666663</v>
      </c>
      <c r="C244" s="81" t="s">
        <v>113</v>
      </c>
      <c r="D244" s="82" t="s">
        <v>219</v>
      </c>
      <c r="E244" s="82" t="s">
        <v>114</v>
      </c>
      <c r="F244" s="82" t="s">
        <v>121</v>
      </c>
      <c r="G244" s="82" t="s">
        <v>215</v>
      </c>
      <c r="H244" s="84" t="s">
        <v>132</v>
      </c>
      <c r="I244" s="81"/>
    </row>
    <row r="245" spans="1:13" ht="12" customHeight="1" x14ac:dyDescent="0.2">
      <c r="A245" s="22">
        <v>42119</v>
      </c>
      <c r="B245" s="23">
        <v>0.45833333333333331</v>
      </c>
      <c r="C245" s="24" t="s">
        <v>291</v>
      </c>
      <c r="D245" s="25" t="s">
        <v>222</v>
      </c>
      <c r="E245" s="25" t="s">
        <v>219</v>
      </c>
      <c r="F245" s="25" t="s">
        <v>121</v>
      </c>
      <c r="G245" s="25" t="s">
        <v>223</v>
      </c>
      <c r="H245" s="83" t="s">
        <v>125</v>
      </c>
      <c r="I245" s="24"/>
      <c r="J245" s="85"/>
      <c r="K245" s="24"/>
    </row>
    <row r="246" spans="1:13" ht="12" customHeight="1" x14ac:dyDescent="0.2">
      <c r="A246" s="79">
        <v>42119</v>
      </c>
      <c r="B246" s="80">
        <v>0.70833333333333337</v>
      </c>
      <c r="C246" s="81" t="s">
        <v>217</v>
      </c>
      <c r="D246" s="82" t="s">
        <v>218</v>
      </c>
      <c r="E246" s="82" t="s">
        <v>216</v>
      </c>
      <c r="F246" s="82" t="s">
        <v>121</v>
      </c>
      <c r="G246" s="82" t="s">
        <v>215</v>
      </c>
      <c r="H246" s="84" t="s">
        <v>132</v>
      </c>
      <c r="I246" s="81"/>
    </row>
    <row r="247" spans="1:13" ht="12" customHeight="1" x14ac:dyDescent="0.2">
      <c r="A247" s="71">
        <v>42119</v>
      </c>
      <c r="B247" s="72">
        <v>0.6875</v>
      </c>
      <c r="C247" s="73" t="s">
        <v>261</v>
      </c>
      <c r="D247" s="74" t="s">
        <v>262</v>
      </c>
      <c r="E247" s="74" t="s">
        <v>225</v>
      </c>
      <c r="F247" s="74" t="s">
        <v>121</v>
      </c>
      <c r="G247" s="74" t="s">
        <v>249</v>
      </c>
      <c r="H247" s="75" t="s">
        <v>143</v>
      </c>
    </row>
    <row r="248" spans="1:13" ht="12" customHeight="1" x14ac:dyDescent="0.2">
      <c r="A248" s="66">
        <v>42120</v>
      </c>
      <c r="B248" s="67">
        <v>0.5</v>
      </c>
      <c r="C248" s="68" t="s">
        <v>124</v>
      </c>
      <c r="D248" s="69" t="s">
        <v>120</v>
      </c>
      <c r="E248" s="69" t="s">
        <v>153</v>
      </c>
      <c r="F248" s="69" t="s">
        <v>121</v>
      </c>
      <c r="G248" s="69" t="s">
        <v>122</v>
      </c>
      <c r="H248" s="70" t="s">
        <v>155</v>
      </c>
    </row>
    <row r="249" spans="1:13" ht="12" customHeight="1" x14ac:dyDescent="0.2">
      <c r="A249" s="22">
        <v>42120</v>
      </c>
      <c r="B249" s="23">
        <v>0.52083333333333337</v>
      </c>
      <c r="C249" s="24" t="s">
        <v>217</v>
      </c>
      <c r="D249" s="25" t="s">
        <v>218</v>
      </c>
      <c r="E249" s="25" t="s">
        <v>224</v>
      </c>
      <c r="F249" s="25" t="s">
        <v>121</v>
      </c>
      <c r="G249" s="25" t="s">
        <v>236</v>
      </c>
      <c r="H249" s="83" t="s">
        <v>147</v>
      </c>
      <c r="I249" s="24"/>
      <c r="J249" s="85"/>
      <c r="K249" s="24"/>
      <c r="M249" s="21"/>
    </row>
    <row r="250" spans="1:13" ht="12" customHeight="1" x14ac:dyDescent="0.2">
      <c r="A250" s="90">
        <v>42120</v>
      </c>
      <c r="B250" s="91"/>
      <c r="C250" s="92"/>
      <c r="D250" s="93" t="s">
        <v>225</v>
      </c>
      <c r="E250" s="93" t="s">
        <v>226</v>
      </c>
      <c r="F250" s="93" t="s">
        <v>121</v>
      </c>
      <c r="G250" s="93" t="s">
        <v>223</v>
      </c>
      <c r="H250" s="94" t="s">
        <v>125</v>
      </c>
      <c r="I250" s="92"/>
      <c r="J250" s="95"/>
      <c r="K250" s="92"/>
      <c r="L250" s="96"/>
      <c r="M250" s="96"/>
    </row>
    <row r="251" spans="1:13" x14ac:dyDescent="0.2">
      <c r="A251" s="90">
        <v>42120</v>
      </c>
      <c r="B251" s="91"/>
      <c r="C251" s="92"/>
      <c r="D251" s="93" t="s">
        <v>216</v>
      </c>
      <c r="E251" s="93" t="s">
        <v>226</v>
      </c>
      <c r="F251" s="93" t="s">
        <v>121</v>
      </c>
      <c r="G251" s="93" t="s">
        <v>236</v>
      </c>
      <c r="H251" s="94" t="s">
        <v>147</v>
      </c>
      <c r="I251" s="92"/>
      <c r="J251" s="95"/>
      <c r="K251" s="92"/>
      <c r="L251" s="96"/>
      <c r="M251" s="96"/>
    </row>
    <row r="252" spans="1:13" x14ac:dyDescent="0.2">
      <c r="A252" s="71">
        <v>42126</v>
      </c>
      <c r="B252" s="72">
        <v>0.5625</v>
      </c>
      <c r="C252" s="73" t="s">
        <v>124</v>
      </c>
      <c r="D252" s="74" t="s">
        <v>225</v>
      </c>
      <c r="E252" s="74" t="s">
        <v>258</v>
      </c>
      <c r="F252" s="74" t="s">
        <v>121</v>
      </c>
      <c r="G252" s="74" t="s">
        <v>249</v>
      </c>
      <c r="H252" s="75" t="s">
        <v>147</v>
      </c>
      <c r="M252" s="21"/>
    </row>
    <row r="253" spans="1:13" x14ac:dyDescent="0.2">
      <c r="A253" s="71">
        <v>42126</v>
      </c>
      <c r="B253" s="72">
        <v>0.625</v>
      </c>
      <c r="C253" s="73" t="s">
        <v>124</v>
      </c>
      <c r="D253" s="74" t="s">
        <v>120</v>
      </c>
      <c r="E253" s="74" t="s">
        <v>173</v>
      </c>
      <c r="F253" s="74" t="s">
        <v>121</v>
      </c>
      <c r="G253" s="74" t="s">
        <v>158</v>
      </c>
      <c r="H253" s="75" t="s">
        <v>162</v>
      </c>
      <c r="M253" s="21"/>
    </row>
    <row r="254" spans="1:13" x14ac:dyDescent="0.2">
      <c r="A254" s="22">
        <v>42126</v>
      </c>
      <c r="B254" s="23">
        <v>0.6875</v>
      </c>
      <c r="C254" s="24" t="s">
        <v>10</v>
      </c>
      <c r="D254" s="25" t="s">
        <v>94</v>
      </c>
      <c r="E254" s="25"/>
      <c r="F254" s="25" t="s">
        <v>21</v>
      </c>
      <c r="G254" s="25" t="s">
        <v>79</v>
      </c>
      <c r="J254" s="35">
        <v>42114</v>
      </c>
      <c r="M254" s="21"/>
    </row>
    <row r="255" spans="1:13" ht="12" customHeight="1" x14ac:dyDescent="0.2">
      <c r="A255" s="22">
        <v>42127</v>
      </c>
      <c r="B255" s="23">
        <v>0.4375</v>
      </c>
      <c r="C255" s="24" t="s">
        <v>104</v>
      </c>
      <c r="D255" s="25" t="s">
        <v>94</v>
      </c>
      <c r="E255" s="25"/>
      <c r="F255" s="25" t="s">
        <v>21</v>
      </c>
      <c r="G255" s="25" t="s">
        <v>79</v>
      </c>
      <c r="J255" s="35">
        <v>42114</v>
      </c>
    </row>
    <row r="256" spans="1:13" ht="12" customHeight="1" x14ac:dyDescent="0.2">
      <c r="A256" s="22">
        <v>42127</v>
      </c>
      <c r="B256" s="23">
        <v>0.6875</v>
      </c>
      <c r="C256" s="24" t="s">
        <v>104</v>
      </c>
      <c r="D256" s="25" t="s">
        <v>94</v>
      </c>
      <c r="E256" s="25"/>
      <c r="F256" s="25" t="s">
        <v>21</v>
      </c>
      <c r="G256" s="25" t="s">
        <v>79</v>
      </c>
      <c r="J256" s="35">
        <v>42114</v>
      </c>
    </row>
    <row r="257" spans="1:13" ht="12" customHeight="1" x14ac:dyDescent="0.2">
      <c r="A257" s="22">
        <v>42127</v>
      </c>
      <c r="B257" s="23">
        <v>0.39583333333333331</v>
      </c>
      <c r="C257" s="24" t="s">
        <v>10</v>
      </c>
      <c r="D257" s="25" t="s">
        <v>94</v>
      </c>
      <c r="E257" s="25"/>
      <c r="F257" s="25" t="s">
        <v>21</v>
      </c>
      <c r="G257" s="25" t="s">
        <v>79</v>
      </c>
      <c r="J257" s="35">
        <v>42114</v>
      </c>
    </row>
    <row r="258" spans="1:13" ht="12" customHeight="1" x14ac:dyDescent="0.2">
      <c r="A258" s="86">
        <v>42130</v>
      </c>
      <c r="B258" s="87">
        <v>0.61458333333333337</v>
      </c>
      <c r="C258" s="88" t="s">
        <v>124</v>
      </c>
      <c r="D258" s="89" t="s">
        <v>207</v>
      </c>
      <c r="E258" s="89"/>
      <c r="F258" s="89" t="s">
        <v>186</v>
      </c>
      <c r="G258" s="89"/>
    </row>
    <row r="259" spans="1:13" x14ac:dyDescent="0.2">
      <c r="A259" s="22">
        <v>42133</v>
      </c>
      <c r="B259" s="23">
        <v>0.70833333333333337</v>
      </c>
      <c r="C259" s="24" t="s">
        <v>113</v>
      </c>
      <c r="D259" s="25" t="s">
        <v>225</v>
      </c>
      <c r="E259" s="25" t="s">
        <v>219</v>
      </c>
      <c r="F259" s="25" t="s">
        <v>121</v>
      </c>
      <c r="G259" s="25" t="s">
        <v>234</v>
      </c>
      <c r="H259" s="83" t="s">
        <v>135</v>
      </c>
      <c r="I259" s="24"/>
      <c r="J259" s="85"/>
      <c r="K259" s="24"/>
      <c r="M259" s="21"/>
    </row>
    <row r="260" spans="1:13" ht="12" customHeight="1" x14ac:dyDescent="0.2">
      <c r="A260" s="71">
        <v>42133</v>
      </c>
      <c r="B260" s="72">
        <v>0.66666666666666663</v>
      </c>
      <c r="C260" s="73" t="s">
        <v>19</v>
      </c>
      <c r="D260" s="74" t="s">
        <v>259</v>
      </c>
      <c r="E260" s="74" t="s">
        <v>225</v>
      </c>
      <c r="F260" s="74" t="s">
        <v>121</v>
      </c>
      <c r="G260" s="74" t="s">
        <v>249</v>
      </c>
      <c r="H260" s="75" t="s">
        <v>151</v>
      </c>
    </row>
    <row r="261" spans="1:13" ht="12" customHeight="1" x14ac:dyDescent="0.2">
      <c r="A261" s="22">
        <v>42133</v>
      </c>
      <c r="B261" s="23">
        <v>0.79166666666666663</v>
      </c>
      <c r="C261" s="24" t="s">
        <v>124</v>
      </c>
      <c r="D261" s="25" t="s">
        <v>247</v>
      </c>
      <c r="E261" s="25" t="s">
        <v>218</v>
      </c>
      <c r="F261" s="25" t="s">
        <v>121</v>
      </c>
      <c r="G261" s="25" t="s">
        <v>234</v>
      </c>
      <c r="H261" s="83" t="s">
        <v>135</v>
      </c>
      <c r="I261" s="24"/>
      <c r="J261" s="85"/>
      <c r="K261" s="24"/>
    </row>
    <row r="262" spans="1:13" ht="12" customHeight="1" x14ac:dyDescent="0.2">
      <c r="A262" s="43">
        <v>42133</v>
      </c>
      <c r="B262" s="44">
        <v>0.70833333333333337</v>
      </c>
      <c r="C262" s="45" t="s">
        <v>10</v>
      </c>
      <c r="D262" s="46" t="s">
        <v>95</v>
      </c>
      <c r="E262" s="46"/>
      <c r="F262" s="46" t="s">
        <v>21</v>
      </c>
      <c r="G262" s="46" t="s">
        <v>79</v>
      </c>
      <c r="I262" s="34" t="s">
        <v>110</v>
      </c>
      <c r="J262" s="35">
        <v>42151</v>
      </c>
      <c r="M262" s="21"/>
    </row>
    <row r="263" spans="1:13" x14ac:dyDescent="0.2">
      <c r="A263" s="90">
        <v>42133</v>
      </c>
      <c r="B263" s="91"/>
      <c r="C263" s="92"/>
      <c r="D263" s="93" t="s">
        <v>266</v>
      </c>
      <c r="E263" s="93" t="s">
        <v>226</v>
      </c>
      <c r="F263" s="93" t="s">
        <v>121</v>
      </c>
      <c r="G263" s="93" t="s">
        <v>234</v>
      </c>
      <c r="H263" s="94" t="s">
        <v>135</v>
      </c>
      <c r="I263" s="92"/>
      <c r="J263" s="95"/>
      <c r="K263" s="92"/>
      <c r="L263" s="96"/>
      <c r="M263" s="96"/>
    </row>
    <row r="264" spans="1:13" x14ac:dyDescent="0.2">
      <c r="A264" s="22">
        <v>42134</v>
      </c>
      <c r="B264" s="23">
        <v>0.4375</v>
      </c>
      <c r="C264" s="24" t="s">
        <v>113</v>
      </c>
      <c r="D264" s="25" t="s">
        <v>219</v>
      </c>
      <c r="E264" s="25" t="s">
        <v>120</v>
      </c>
      <c r="F264" s="25" t="s">
        <v>121</v>
      </c>
      <c r="G264" s="25" t="s">
        <v>223</v>
      </c>
      <c r="H264" s="83" t="s">
        <v>129</v>
      </c>
      <c r="I264" s="24"/>
      <c r="J264" s="85"/>
      <c r="K264" s="24"/>
      <c r="M264" s="21"/>
    </row>
    <row r="265" spans="1:13" ht="12" customHeight="1" x14ac:dyDescent="0.2">
      <c r="A265" s="22">
        <v>42134</v>
      </c>
      <c r="B265" s="23">
        <v>0.5</v>
      </c>
      <c r="C265" s="24" t="s">
        <v>113</v>
      </c>
      <c r="D265" s="25" t="s">
        <v>225</v>
      </c>
      <c r="E265" s="25" t="s">
        <v>222</v>
      </c>
      <c r="F265" s="25" t="s">
        <v>121</v>
      </c>
      <c r="G265" s="25" t="s">
        <v>223</v>
      </c>
      <c r="H265" s="83" t="s">
        <v>129</v>
      </c>
      <c r="I265" s="24"/>
      <c r="J265" s="85"/>
      <c r="K265" s="24"/>
    </row>
    <row r="266" spans="1:13" ht="12" customHeight="1" x14ac:dyDescent="0.2">
      <c r="A266" s="43">
        <v>42134</v>
      </c>
      <c r="B266" s="44">
        <v>0.375</v>
      </c>
      <c r="C266" s="45" t="s">
        <v>10</v>
      </c>
      <c r="D266" s="46" t="s">
        <v>95</v>
      </c>
      <c r="E266" s="46"/>
      <c r="F266" s="46" t="s">
        <v>21</v>
      </c>
      <c r="G266" s="46" t="s">
        <v>79</v>
      </c>
      <c r="I266" s="34" t="s">
        <v>110</v>
      </c>
      <c r="J266" s="35">
        <v>42151</v>
      </c>
    </row>
    <row r="267" spans="1:13" ht="12" customHeight="1" x14ac:dyDescent="0.2">
      <c r="A267" s="43">
        <v>42134</v>
      </c>
      <c r="B267" s="44">
        <v>0.66666666666666663</v>
      </c>
      <c r="C267" s="45" t="s">
        <v>10</v>
      </c>
      <c r="D267" s="46" t="s">
        <v>95</v>
      </c>
      <c r="E267" s="46"/>
      <c r="F267" s="46" t="s">
        <v>21</v>
      </c>
      <c r="G267" s="46" t="s">
        <v>79</v>
      </c>
      <c r="I267" s="34" t="s">
        <v>110</v>
      </c>
      <c r="J267" s="35">
        <v>42151</v>
      </c>
    </row>
    <row r="268" spans="1:13" ht="12" customHeight="1" x14ac:dyDescent="0.2">
      <c r="A268" s="90">
        <v>42134</v>
      </c>
      <c r="B268" s="91"/>
      <c r="C268" s="92"/>
      <c r="D268" s="93" t="s">
        <v>115</v>
      </c>
      <c r="E268" s="93" t="s">
        <v>226</v>
      </c>
      <c r="F268" s="93" t="s">
        <v>121</v>
      </c>
      <c r="G268" s="93" t="s">
        <v>223</v>
      </c>
      <c r="H268" s="94" t="s">
        <v>129</v>
      </c>
      <c r="I268" s="92"/>
      <c r="J268" s="95"/>
      <c r="K268" s="92"/>
      <c r="L268" s="96"/>
      <c r="M268" s="96"/>
    </row>
    <row r="269" spans="1:13" ht="12" customHeight="1" x14ac:dyDescent="0.2">
      <c r="A269" s="22">
        <v>42134</v>
      </c>
      <c r="B269" s="23"/>
      <c r="C269" s="24"/>
      <c r="D269" s="25" t="s">
        <v>231</v>
      </c>
      <c r="E269" s="25" t="s">
        <v>229</v>
      </c>
      <c r="F269" s="25" t="s">
        <v>121</v>
      </c>
      <c r="G269" s="25" t="s">
        <v>236</v>
      </c>
      <c r="H269" s="83" t="s">
        <v>230</v>
      </c>
      <c r="I269" s="24"/>
      <c r="J269" s="85"/>
      <c r="K269" s="24"/>
    </row>
    <row r="270" spans="1:13" ht="12" customHeight="1" x14ac:dyDescent="0.2">
      <c r="A270" s="22">
        <v>42134</v>
      </c>
      <c r="B270" s="23"/>
      <c r="C270" s="24"/>
      <c r="D270" s="25" t="s">
        <v>238</v>
      </c>
      <c r="E270" s="25" t="s">
        <v>239</v>
      </c>
      <c r="F270" s="25" t="s">
        <v>121</v>
      </c>
      <c r="G270" s="25" t="s">
        <v>236</v>
      </c>
      <c r="H270" s="83" t="s">
        <v>230</v>
      </c>
      <c r="I270" s="24"/>
      <c r="J270" s="85"/>
      <c r="K270" s="24"/>
    </row>
    <row r="271" spans="1:13" ht="12" customHeight="1" x14ac:dyDescent="0.2">
      <c r="A271" s="22">
        <v>42134</v>
      </c>
      <c r="B271" s="23"/>
      <c r="C271" s="24"/>
      <c r="D271" s="25" t="s">
        <v>240</v>
      </c>
      <c r="E271" s="25" t="s">
        <v>241</v>
      </c>
      <c r="F271" s="25" t="s">
        <v>121</v>
      </c>
      <c r="G271" s="25" t="s">
        <v>236</v>
      </c>
      <c r="H271" s="83" t="s">
        <v>242</v>
      </c>
      <c r="I271" s="24"/>
      <c r="J271" s="85"/>
      <c r="K271" s="24"/>
    </row>
    <row r="272" spans="1:13" ht="12" customHeight="1" x14ac:dyDescent="0.2">
      <c r="A272" s="86">
        <v>42137</v>
      </c>
      <c r="B272" s="87">
        <v>0.61458333333333337</v>
      </c>
      <c r="C272" s="88" t="s">
        <v>124</v>
      </c>
      <c r="D272" s="89" t="s">
        <v>208</v>
      </c>
      <c r="E272" s="89"/>
      <c r="F272" s="89" t="s">
        <v>186</v>
      </c>
      <c r="G272" s="89"/>
    </row>
    <row r="273" spans="1:13" ht="12" customHeight="1" x14ac:dyDescent="0.2">
      <c r="A273" s="22">
        <v>42137</v>
      </c>
      <c r="B273" s="23">
        <v>0.8125</v>
      </c>
      <c r="C273" s="24" t="s">
        <v>124</v>
      </c>
      <c r="D273" s="25" t="s">
        <v>247</v>
      </c>
      <c r="E273" s="25" t="s">
        <v>235</v>
      </c>
      <c r="F273" s="25" t="s">
        <v>121</v>
      </c>
      <c r="G273" s="25" t="s">
        <v>234</v>
      </c>
      <c r="H273" s="83" t="s">
        <v>133</v>
      </c>
      <c r="I273" s="24"/>
      <c r="J273" s="85"/>
      <c r="K273" s="24"/>
    </row>
    <row r="274" spans="1:13" x14ac:dyDescent="0.2">
      <c r="A274" s="71">
        <v>42140</v>
      </c>
      <c r="B274" s="72">
        <v>0.625</v>
      </c>
      <c r="C274" s="73" t="s">
        <v>124</v>
      </c>
      <c r="D274" s="74" t="s">
        <v>225</v>
      </c>
      <c r="E274" s="74" t="s">
        <v>263</v>
      </c>
      <c r="F274" s="74" t="s">
        <v>121</v>
      </c>
      <c r="G274" s="74" t="s">
        <v>249</v>
      </c>
      <c r="H274" s="75" t="s">
        <v>155</v>
      </c>
      <c r="M274" s="21"/>
    </row>
    <row r="275" spans="1:13" ht="12" customHeight="1" x14ac:dyDescent="0.2">
      <c r="A275" s="22">
        <v>42140</v>
      </c>
      <c r="B275" s="23">
        <v>0.6875</v>
      </c>
      <c r="C275" s="24" t="s">
        <v>217</v>
      </c>
      <c r="D275" s="25" t="s">
        <v>218</v>
      </c>
      <c r="E275" s="25" t="s">
        <v>219</v>
      </c>
      <c r="F275" s="25" t="s">
        <v>121</v>
      </c>
      <c r="G275" s="25" t="s">
        <v>234</v>
      </c>
      <c r="H275" s="83" t="s">
        <v>133</v>
      </c>
      <c r="I275" s="24"/>
      <c r="J275" s="85"/>
      <c r="K275" s="24"/>
      <c r="M275" s="21"/>
    </row>
    <row r="276" spans="1:13" ht="12" customHeight="1" x14ac:dyDescent="0.2">
      <c r="A276" s="71">
        <v>42140</v>
      </c>
      <c r="B276" s="72">
        <v>0.625</v>
      </c>
      <c r="C276" s="73" t="s">
        <v>178</v>
      </c>
      <c r="D276" s="74" t="s">
        <v>181</v>
      </c>
      <c r="E276" s="74" t="s">
        <v>120</v>
      </c>
      <c r="F276" s="74" t="s">
        <v>121</v>
      </c>
      <c r="G276" s="74" t="s">
        <v>158</v>
      </c>
      <c r="H276" s="75" t="s">
        <v>163</v>
      </c>
      <c r="M276" s="21"/>
    </row>
    <row r="277" spans="1:13" x14ac:dyDescent="0.2">
      <c r="A277" s="22">
        <v>42140</v>
      </c>
      <c r="B277" s="23">
        <v>0.6875</v>
      </c>
      <c r="C277" s="24" t="s">
        <v>10</v>
      </c>
      <c r="D277" s="25" t="s">
        <v>96</v>
      </c>
      <c r="E277" s="25"/>
      <c r="F277" s="25" t="s">
        <v>21</v>
      </c>
      <c r="G277" s="25" t="s">
        <v>79</v>
      </c>
      <c r="J277" s="35">
        <v>42128</v>
      </c>
      <c r="M277" s="21"/>
    </row>
    <row r="278" spans="1:13" x14ac:dyDescent="0.2">
      <c r="A278" s="79">
        <v>42140</v>
      </c>
      <c r="B278" s="80"/>
      <c r="C278" s="81"/>
      <c r="D278" s="82" t="s">
        <v>220</v>
      </c>
      <c r="E278" s="82"/>
      <c r="F278" s="82" t="s">
        <v>121</v>
      </c>
      <c r="G278" s="82" t="s">
        <v>215</v>
      </c>
      <c r="H278" s="84"/>
      <c r="I278" s="81"/>
    </row>
    <row r="279" spans="1:13" x14ac:dyDescent="0.2">
      <c r="A279" s="90">
        <v>42140</v>
      </c>
      <c r="B279" s="91"/>
      <c r="C279" s="92"/>
      <c r="D279" s="93" t="s">
        <v>225</v>
      </c>
      <c r="E279" s="93" t="s">
        <v>226</v>
      </c>
      <c r="F279" s="93" t="s">
        <v>121</v>
      </c>
      <c r="G279" s="93" t="s">
        <v>234</v>
      </c>
      <c r="H279" s="94" t="s">
        <v>133</v>
      </c>
      <c r="I279" s="92"/>
      <c r="J279" s="95"/>
      <c r="K279" s="92"/>
      <c r="L279" s="96"/>
      <c r="M279" s="96"/>
    </row>
    <row r="280" spans="1:13" ht="12" customHeight="1" x14ac:dyDescent="0.2">
      <c r="A280" s="22">
        <v>42141</v>
      </c>
      <c r="B280" s="23">
        <v>0.4375</v>
      </c>
      <c r="C280" s="24" t="s">
        <v>107</v>
      </c>
      <c r="D280" s="25" t="s">
        <v>96</v>
      </c>
      <c r="E280" s="25"/>
      <c r="F280" s="25" t="s">
        <v>21</v>
      </c>
      <c r="G280" s="25" t="s">
        <v>79</v>
      </c>
      <c r="J280" s="35">
        <v>42128</v>
      </c>
    </row>
    <row r="281" spans="1:13" ht="12" customHeight="1" x14ac:dyDescent="0.2">
      <c r="A281" s="22">
        <v>42141</v>
      </c>
      <c r="B281" s="23">
        <v>0.6875</v>
      </c>
      <c r="C281" s="24" t="s">
        <v>107</v>
      </c>
      <c r="D281" s="25" t="s">
        <v>96</v>
      </c>
      <c r="E281" s="25"/>
      <c r="F281" s="25" t="s">
        <v>21</v>
      </c>
      <c r="G281" s="25" t="s">
        <v>79</v>
      </c>
      <c r="J281" s="35">
        <v>42128</v>
      </c>
    </row>
    <row r="282" spans="1:13" ht="12" customHeight="1" x14ac:dyDescent="0.2">
      <c r="A282" s="22">
        <v>42141</v>
      </c>
      <c r="B282" s="23">
        <v>0.39583333333333331</v>
      </c>
      <c r="C282" s="24" t="s">
        <v>10</v>
      </c>
      <c r="D282" s="25" t="s">
        <v>96</v>
      </c>
      <c r="E282" s="25"/>
      <c r="F282" s="25" t="s">
        <v>21</v>
      </c>
      <c r="G282" s="25" t="s">
        <v>79</v>
      </c>
      <c r="J282" s="35">
        <v>42128</v>
      </c>
    </row>
    <row r="283" spans="1:13" ht="12" customHeight="1" x14ac:dyDescent="0.2">
      <c r="A283" s="22">
        <v>42141</v>
      </c>
      <c r="B283" s="23"/>
      <c r="C283" s="24"/>
      <c r="D283" s="25" t="s">
        <v>241</v>
      </c>
      <c r="E283" s="25" t="s">
        <v>240</v>
      </c>
      <c r="F283" s="25" t="s">
        <v>121</v>
      </c>
      <c r="G283" s="25" t="s">
        <v>243</v>
      </c>
      <c r="H283" s="83" t="s">
        <v>244</v>
      </c>
      <c r="I283" s="24"/>
      <c r="J283" s="85"/>
      <c r="K283" s="24"/>
    </row>
    <row r="284" spans="1:13" ht="12" customHeight="1" x14ac:dyDescent="0.2">
      <c r="A284" s="22">
        <v>42141</v>
      </c>
      <c r="B284" s="23"/>
      <c r="C284" s="24"/>
      <c r="D284" s="25" t="s">
        <v>239</v>
      </c>
      <c r="E284" s="25" t="s">
        <v>246</v>
      </c>
      <c r="F284" s="25" t="s">
        <v>121</v>
      </c>
      <c r="G284" s="25" t="s">
        <v>236</v>
      </c>
      <c r="H284" s="83" t="s">
        <v>233</v>
      </c>
      <c r="I284" s="24" t="s">
        <v>264</v>
      </c>
      <c r="J284" s="85"/>
      <c r="K284" s="24"/>
    </row>
    <row r="285" spans="1:13" ht="12" customHeight="1" x14ac:dyDescent="0.2">
      <c r="A285" s="22">
        <v>42141</v>
      </c>
      <c r="B285" s="23"/>
      <c r="C285" s="24"/>
      <c r="D285" s="25" t="s">
        <v>245</v>
      </c>
      <c r="E285" s="25" t="s">
        <v>232</v>
      </c>
      <c r="F285" s="25" t="s">
        <v>121</v>
      </c>
      <c r="G285" s="25" t="s">
        <v>236</v>
      </c>
      <c r="H285" s="83" t="s">
        <v>233</v>
      </c>
      <c r="I285" s="24" t="s">
        <v>265</v>
      </c>
      <c r="J285" s="85"/>
      <c r="K285" s="24"/>
    </row>
    <row r="286" spans="1:13" ht="12" customHeight="1" x14ac:dyDescent="0.2">
      <c r="A286" s="22">
        <v>42147</v>
      </c>
      <c r="B286" s="23">
        <v>0.72916666666666663</v>
      </c>
      <c r="C286" s="24" t="s">
        <v>113</v>
      </c>
      <c r="D286" s="25" t="s">
        <v>225</v>
      </c>
      <c r="E286" s="25" t="s">
        <v>219</v>
      </c>
      <c r="F286" s="25" t="s">
        <v>121</v>
      </c>
      <c r="G286" s="25" t="s">
        <v>223</v>
      </c>
      <c r="H286" s="83" t="s">
        <v>135</v>
      </c>
      <c r="I286" s="24"/>
      <c r="J286" s="85"/>
      <c r="K286" s="24"/>
    </row>
    <row r="287" spans="1:13" ht="12" customHeight="1" x14ac:dyDescent="0.2">
      <c r="A287" s="22">
        <v>42147</v>
      </c>
      <c r="B287" s="23">
        <v>0.6875</v>
      </c>
      <c r="C287" s="24" t="s">
        <v>10</v>
      </c>
      <c r="D287" s="25" t="s">
        <v>272</v>
      </c>
      <c r="E287" s="25"/>
      <c r="F287" s="25" t="s">
        <v>112</v>
      </c>
      <c r="G287" s="25"/>
      <c r="H287" s="83"/>
      <c r="I287" s="24"/>
      <c r="J287" s="85"/>
      <c r="K287" s="24"/>
    </row>
    <row r="288" spans="1:13" ht="12" customHeight="1" x14ac:dyDescent="0.2">
      <c r="A288" s="22">
        <v>42148</v>
      </c>
      <c r="B288" s="23"/>
      <c r="C288" s="24" t="s">
        <v>291</v>
      </c>
      <c r="D288" s="25" t="s">
        <v>222</v>
      </c>
      <c r="E288" s="25" t="s">
        <v>224</v>
      </c>
      <c r="F288" s="25" t="s">
        <v>121</v>
      </c>
      <c r="G288" s="25" t="s">
        <v>223</v>
      </c>
      <c r="H288" s="83" t="s">
        <v>135</v>
      </c>
      <c r="I288" s="24"/>
      <c r="J288" s="85"/>
      <c r="K288" s="24"/>
    </row>
    <row r="289" spans="1:13" ht="12" customHeight="1" x14ac:dyDescent="0.2">
      <c r="A289" s="22">
        <v>42148</v>
      </c>
      <c r="B289" s="23">
        <v>0.39583333333333331</v>
      </c>
      <c r="C289" s="24" t="s">
        <v>10</v>
      </c>
      <c r="D289" s="25" t="s">
        <v>272</v>
      </c>
      <c r="E289" s="25"/>
      <c r="F289" s="25" t="s">
        <v>112</v>
      </c>
      <c r="G289" s="25"/>
      <c r="H289" s="83"/>
      <c r="I289" s="24"/>
      <c r="J289" s="85"/>
      <c r="K289" s="24"/>
    </row>
    <row r="290" spans="1:13" ht="12" customHeight="1" x14ac:dyDescent="0.2">
      <c r="A290" s="22">
        <v>42148</v>
      </c>
      <c r="B290" s="23">
        <v>0.66666666666666663</v>
      </c>
      <c r="C290" s="24" t="s">
        <v>10</v>
      </c>
      <c r="D290" s="25" t="s">
        <v>272</v>
      </c>
      <c r="E290" s="25"/>
      <c r="F290" s="25" t="s">
        <v>112</v>
      </c>
      <c r="G290" s="25"/>
      <c r="H290" s="83"/>
      <c r="I290" s="24"/>
      <c r="J290" s="85"/>
      <c r="K290" s="24"/>
    </row>
    <row r="291" spans="1:13" ht="12" customHeight="1" x14ac:dyDescent="0.2">
      <c r="A291" s="90">
        <v>42148</v>
      </c>
      <c r="B291" s="91"/>
      <c r="C291" s="92"/>
      <c r="D291" s="93" t="s">
        <v>120</v>
      </c>
      <c r="E291" s="93" t="s">
        <v>226</v>
      </c>
      <c r="F291" s="93" t="s">
        <v>121</v>
      </c>
      <c r="G291" s="93" t="s">
        <v>223</v>
      </c>
      <c r="H291" s="94" t="s">
        <v>135</v>
      </c>
      <c r="I291" s="92"/>
      <c r="J291" s="95"/>
      <c r="K291" s="92"/>
      <c r="L291" s="96"/>
      <c r="M291" s="96"/>
    </row>
    <row r="292" spans="1:13" ht="12" customHeight="1" x14ac:dyDescent="0.2">
      <c r="A292" s="86">
        <v>42151</v>
      </c>
      <c r="B292" s="87">
        <v>0.61458333333333337</v>
      </c>
      <c r="C292" s="88" t="s">
        <v>124</v>
      </c>
      <c r="D292" s="89" t="s">
        <v>209</v>
      </c>
      <c r="E292" s="89"/>
      <c r="F292" s="89" t="s">
        <v>186</v>
      </c>
      <c r="G292" s="89"/>
    </row>
    <row r="293" spans="1:13" ht="12" customHeight="1" x14ac:dyDescent="0.2">
      <c r="A293" s="22">
        <v>42154</v>
      </c>
      <c r="B293" s="23">
        <v>0.70833333333333337</v>
      </c>
      <c r="C293" s="24" t="s">
        <v>113</v>
      </c>
      <c r="D293" s="25" t="s">
        <v>115</v>
      </c>
      <c r="E293" s="25" t="s">
        <v>225</v>
      </c>
      <c r="F293" s="25" t="s">
        <v>121</v>
      </c>
      <c r="G293" s="25" t="s">
        <v>223</v>
      </c>
      <c r="H293" s="83" t="s">
        <v>133</v>
      </c>
      <c r="I293" s="24"/>
      <c r="J293" s="85"/>
      <c r="K293" s="24"/>
    </row>
    <row r="294" spans="1:13" x14ac:dyDescent="0.2">
      <c r="A294" s="79">
        <v>42154</v>
      </c>
      <c r="B294" s="80">
        <v>0.79166666666666663</v>
      </c>
      <c r="C294" s="81" t="s">
        <v>113</v>
      </c>
      <c r="D294" s="82" t="s">
        <v>219</v>
      </c>
      <c r="E294" s="82" t="s">
        <v>218</v>
      </c>
      <c r="F294" s="82" t="s">
        <v>121</v>
      </c>
      <c r="G294" s="82" t="s">
        <v>215</v>
      </c>
      <c r="H294" s="84" t="s">
        <v>125</v>
      </c>
      <c r="I294" s="81"/>
      <c r="M294" s="21"/>
    </row>
    <row r="295" spans="1:13" ht="12" customHeight="1" x14ac:dyDescent="0.2">
      <c r="A295" s="22">
        <v>42154</v>
      </c>
      <c r="B295" s="23">
        <v>0.8125</v>
      </c>
      <c r="C295" s="24" t="s">
        <v>124</v>
      </c>
      <c r="D295" s="25" t="s">
        <v>120</v>
      </c>
      <c r="E295" s="25" t="s">
        <v>222</v>
      </c>
      <c r="F295" s="25" t="s">
        <v>121</v>
      </c>
      <c r="G295" s="25" t="s">
        <v>223</v>
      </c>
      <c r="H295" s="83" t="s">
        <v>133</v>
      </c>
      <c r="I295" s="24"/>
      <c r="J295" s="85"/>
      <c r="K295" s="24"/>
    </row>
    <row r="296" spans="1:13" ht="12" customHeight="1" x14ac:dyDescent="0.2">
      <c r="A296" s="79">
        <v>42154</v>
      </c>
      <c r="B296" s="78">
        <v>0.72916666666666663</v>
      </c>
      <c r="C296" s="81" t="s">
        <v>10</v>
      </c>
      <c r="D296" s="82" t="s">
        <v>216</v>
      </c>
      <c r="E296" s="82" t="s">
        <v>114</v>
      </c>
      <c r="F296" s="82" t="s">
        <v>121</v>
      </c>
      <c r="G296" s="82" t="s">
        <v>215</v>
      </c>
      <c r="H296" s="84" t="s">
        <v>125</v>
      </c>
      <c r="I296" s="81"/>
    </row>
    <row r="297" spans="1:13" ht="12" customHeight="1" x14ac:dyDescent="0.2">
      <c r="A297" s="22">
        <v>42155</v>
      </c>
      <c r="B297" s="23">
        <v>0.4375</v>
      </c>
      <c r="C297" s="24" t="s">
        <v>10</v>
      </c>
      <c r="D297" s="25" t="s">
        <v>97</v>
      </c>
      <c r="E297" s="25"/>
      <c r="F297" s="25" t="s">
        <v>21</v>
      </c>
      <c r="G297" s="25" t="s">
        <v>79</v>
      </c>
      <c r="I297" s="15" t="s">
        <v>105</v>
      </c>
      <c r="J297" s="17">
        <v>42135</v>
      </c>
    </row>
    <row r="298" spans="1:13" ht="12" customHeight="1" x14ac:dyDescent="0.2">
      <c r="A298" s="90">
        <v>42155</v>
      </c>
      <c r="B298" s="91"/>
      <c r="C298" s="92"/>
      <c r="D298" s="93" t="s">
        <v>219</v>
      </c>
      <c r="E298" s="93" t="s">
        <v>226</v>
      </c>
      <c r="F298" s="93" t="s">
        <v>121</v>
      </c>
      <c r="G298" s="93" t="s">
        <v>223</v>
      </c>
      <c r="H298" s="94" t="s">
        <v>133</v>
      </c>
      <c r="I298" s="92"/>
      <c r="J298" s="95"/>
      <c r="K298" s="92"/>
      <c r="L298" s="96"/>
      <c r="M298" s="96"/>
    </row>
    <row r="299" spans="1:13" ht="12" customHeight="1" x14ac:dyDescent="0.2">
      <c r="A299" s="22">
        <v>42157</v>
      </c>
      <c r="B299" s="23">
        <v>0.72916666666666663</v>
      </c>
      <c r="C299" s="24" t="s">
        <v>113</v>
      </c>
      <c r="D299" s="25" t="s">
        <v>219</v>
      </c>
      <c r="E299" s="25" t="s">
        <v>224</v>
      </c>
      <c r="F299" s="25" t="s">
        <v>121</v>
      </c>
      <c r="G299" s="25" t="s">
        <v>223</v>
      </c>
      <c r="H299" s="83" t="s">
        <v>140</v>
      </c>
      <c r="I299" s="24"/>
      <c r="J299" s="85"/>
      <c r="K299" s="24"/>
      <c r="M299" s="21"/>
    </row>
    <row r="300" spans="1:13" x14ac:dyDescent="0.2">
      <c r="A300" s="22">
        <v>42157</v>
      </c>
      <c r="B300" s="23">
        <v>0.45833333333333331</v>
      </c>
      <c r="C300" s="24" t="s">
        <v>227</v>
      </c>
      <c r="D300" s="25" t="s">
        <v>225</v>
      </c>
      <c r="E300" s="25" t="s">
        <v>120</v>
      </c>
      <c r="F300" s="25" t="s">
        <v>121</v>
      </c>
      <c r="G300" s="25" t="s">
        <v>223</v>
      </c>
      <c r="H300" s="83" t="s">
        <v>140</v>
      </c>
      <c r="I300" s="24"/>
      <c r="J300" s="85"/>
      <c r="K300" s="24"/>
    </row>
    <row r="301" spans="1:13" ht="12" customHeight="1" x14ac:dyDescent="0.2">
      <c r="A301" s="90">
        <v>42157</v>
      </c>
      <c r="B301" s="91"/>
      <c r="C301" s="92"/>
      <c r="D301" s="93" t="s">
        <v>222</v>
      </c>
      <c r="E301" s="93" t="s">
        <v>226</v>
      </c>
      <c r="F301" s="93" t="s">
        <v>121</v>
      </c>
      <c r="G301" s="93" t="s">
        <v>223</v>
      </c>
      <c r="H301" s="94" t="s">
        <v>140</v>
      </c>
      <c r="I301" s="92"/>
      <c r="J301" s="95"/>
      <c r="K301" s="92"/>
      <c r="L301" s="96"/>
      <c r="M301" s="96"/>
    </row>
    <row r="302" spans="1:13" ht="12" customHeight="1" x14ac:dyDescent="0.2">
      <c r="A302" s="86">
        <v>42158</v>
      </c>
      <c r="B302" s="87">
        <v>0.61458333333333337</v>
      </c>
      <c r="C302" s="88" t="s">
        <v>124</v>
      </c>
      <c r="D302" s="89" t="s">
        <v>210</v>
      </c>
      <c r="E302" s="89"/>
      <c r="F302" s="89" t="s">
        <v>186</v>
      </c>
      <c r="G302" s="89"/>
    </row>
    <row r="303" spans="1:13" x14ac:dyDescent="0.2">
      <c r="A303" s="43">
        <v>42161</v>
      </c>
      <c r="B303" s="44">
        <v>0.77083333333333337</v>
      </c>
      <c r="C303" s="45" t="s">
        <v>104</v>
      </c>
      <c r="D303" s="46" t="s">
        <v>99</v>
      </c>
      <c r="E303" s="46"/>
      <c r="F303" s="46" t="s">
        <v>21</v>
      </c>
      <c r="G303" s="46" t="s">
        <v>79</v>
      </c>
      <c r="J303" s="35">
        <v>42149</v>
      </c>
      <c r="M303" s="21"/>
    </row>
    <row r="304" spans="1:13" ht="12" customHeight="1" x14ac:dyDescent="0.2">
      <c r="A304" s="22">
        <v>42161</v>
      </c>
      <c r="B304" s="23">
        <v>0.79166666666666663</v>
      </c>
      <c r="C304" s="24" t="s">
        <v>124</v>
      </c>
      <c r="D304" s="25" t="s">
        <v>235</v>
      </c>
      <c r="E304" s="25" t="s">
        <v>218</v>
      </c>
      <c r="F304" s="25" t="s">
        <v>121</v>
      </c>
      <c r="G304" s="25" t="s">
        <v>234</v>
      </c>
      <c r="H304" s="83" t="s">
        <v>140</v>
      </c>
      <c r="I304" s="24"/>
      <c r="J304" s="85"/>
      <c r="K304" s="24"/>
    </row>
    <row r="305" spans="1:13" ht="12" customHeight="1" x14ac:dyDescent="0.2">
      <c r="A305" s="79">
        <v>42161</v>
      </c>
      <c r="B305" s="80">
        <v>0.6875</v>
      </c>
      <c r="C305" s="81" t="s">
        <v>10</v>
      </c>
      <c r="D305" s="82" t="s">
        <v>216</v>
      </c>
      <c r="E305" s="82" t="s">
        <v>218</v>
      </c>
      <c r="F305" s="82" t="s">
        <v>121</v>
      </c>
      <c r="G305" s="82" t="s">
        <v>215</v>
      </c>
      <c r="H305" s="84" t="s">
        <v>135</v>
      </c>
      <c r="I305" s="81" t="s">
        <v>221</v>
      </c>
      <c r="M305" s="21"/>
    </row>
    <row r="306" spans="1:13" x14ac:dyDescent="0.2">
      <c r="A306" s="43">
        <v>42161</v>
      </c>
      <c r="B306" s="44">
        <v>0.70833333333333337</v>
      </c>
      <c r="C306" s="45" t="s">
        <v>10</v>
      </c>
      <c r="D306" s="46" t="s">
        <v>99</v>
      </c>
      <c r="E306" s="46"/>
      <c r="F306" s="46" t="s">
        <v>21</v>
      </c>
      <c r="G306" s="46" t="s">
        <v>79</v>
      </c>
      <c r="J306" s="35">
        <v>42149</v>
      </c>
      <c r="M306" s="21"/>
    </row>
    <row r="307" spans="1:13" x14ac:dyDescent="0.2">
      <c r="A307" s="22">
        <v>42161</v>
      </c>
      <c r="B307" s="23">
        <v>0.625</v>
      </c>
      <c r="C307" s="24" t="s">
        <v>227</v>
      </c>
      <c r="D307" s="25" t="s">
        <v>225</v>
      </c>
      <c r="E307" s="25" t="s">
        <v>247</v>
      </c>
      <c r="F307" s="25" t="s">
        <v>121</v>
      </c>
      <c r="G307" s="25" t="s">
        <v>234</v>
      </c>
      <c r="H307" s="83" t="s">
        <v>140</v>
      </c>
      <c r="I307" s="24"/>
      <c r="J307" s="85"/>
      <c r="K307" s="24"/>
      <c r="M307" s="21"/>
    </row>
    <row r="308" spans="1:13" x14ac:dyDescent="0.2">
      <c r="A308" s="90">
        <v>42161</v>
      </c>
      <c r="B308" s="91"/>
      <c r="C308" s="92"/>
      <c r="D308" s="93" t="s">
        <v>219</v>
      </c>
      <c r="E308" s="93" t="s">
        <v>226</v>
      </c>
      <c r="F308" s="93" t="s">
        <v>121</v>
      </c>
      <c r="G308" s="93" t="s">
        <v>234</v>
      </c>
      <c r="H308" s="94" t="s">
        <v>140</v>
      </c>
      <c r="I308" s="92"/>
      <c r="J308" s="95"/>
      <c r="K308" s="92"/>
      <c r="L308" s="96"/>
      <c r="M308" s="96"/>
    </row>
    <row r="309" spans="1:13" x14ac:dyDescent="0.2">
      <c r="A309" s="43">
        <v>42162</v>
      </c>
      <c r="B309" s="44">
        <v>0.4375</v>
      </c>
      <c r="C309" s="45" t="s">
        <v>104</v>
      </c>
      <c r="D309" s="46" t="s">
        <v>99</v>
      </c>
      <c r="E309" s="46"/>
      <c r="F309" s="46" t="s">
        <v>21</v>
      </c>
      <c r="G309" s="46" t="s">
        <v>79</v>
      </c>
      <c r="J309" s="35">
        <v>42149</v>
      </c>
      <c r="M309" s="21"/>
    </row>
    <row r="310" spans="1:13" ht="12" customHeight="1" x14ac:dyDescent="0.2">
      <c r="A310" s="43">
        <v>42162</v>
      </c>
      <c r="B310" s="44">
        <v>0.6875</v>
      </c>
      <c r="C310" s="45" t="s">
        <v>104</v>
      </c>
      <c r="D310" s="46" t="s">
        <v>99</v>
      </c>
      <c r="E310" s="46"/>
      <c r="F310" s="46" t="s">
        <v>21</v>
      </c>
      <c r="G310" s="46" t="s">
        <v>79</v>
      </c>
      <c r="J310" s="35">
        <v>42149</v>
      </c>
    </row>
    <row r="311" spans="1:13" ht="12" customHeight="1" x14ac:dyDescent="0.2">
      <c r="A311" s="43">
        <v>42162</v>
      </c>
      <c r="B311" s="44">
        <v>0.39583333333333331</v>
      </c>
      <c r="C311" s="45" t="s">
        <v>10</v>
      </c>
      <c r="D311" s="46" t="s">
        <v>99</v>
      </c>
      <c r="E311" s="46"/>
      <c r="F311" s="46" t="s">
        <v>21</v>
      </c>
      <c r="G311" s="46" t="s">
        <v>79</v>
      </c>
      <c r="J311" s="35">
        <v>42149</v>
      </c>
    </row>
    <row r="312" spans="1:13" ht="12" customHeight="1" x14ac:dyDescent="0.2">
      <c r="A312" s="43">
        <v>42162</v>
      </c>
      <c r="B312" s="44">
        <v>0.66666666666666663</v>
      </c>
      <c r="C312" s="45" t="s">
        <v>10</v>
      </c>
      <c r="D312" s="46" t="s">
        <v>99</v>
      </c>
      <c r="E312" s="46"/>
      <c r="F312" s="46" t="s">
        <v>21</v>
      </c>
      <c r="G312" s="46" t="s">
        <v>79</v>
      </c>
      <c r="J312" s="35">
        <v>42149</v>
      </c>
    </row>
    <row r="313" spans="1:13" ht="12" customHeight="1" x14ac:dyDescent="0.2">
      <c r="A313" s="22">
        <v>42162</v>
      </c>
      <c r="B313" s="23"/>
      <c r="C313" s="24"/>
      <c r="D313" s="25" t="s">
        <v>232</v>
      </c>
      <c r="E313" s="25" t="s">
        <v>228</v>
      </c>
      <c r="F313" s="25" t="s">
        <v>121</v>
      </c>
      <c r="G313" s="25" t="s">
        <v>223</v>
      </c>
      <c r="H313" s="83" t="s">
        <v>230</v>
      </c>
      <c r="I313" s="24"/>
      <c r="J313" s="85"/>
      <c r="K313" s="24"/>
    </row>
    <row r="314" spans="1:13" ht="12" customHeight="1" x14ac:dyDescent="0.2">
      <c r="A314" s="22">
        <v>42162</v>
      </c>
      <c r="B314" s="23"/>
      <c r="C314" s="24"/>
      <c r="D314" s="25" t="s">
        <v>231</v>
      </c>
      <c r="E314" s="25" t="s">
        <v>229</v>
      </c>
      <c r="F314" s="25" t="s">
        <v>121</v>
      </c>
      <c r="G314" s="25" t="s">
        <v>223</v>
      </c>
      <c r="H314" s="83" t="s">
        <v>230</v>
      </c>
      <c r="I314" s="24"/>
      <c r="J314" s="85"/>
      <c r="K314" s="24"/>
    </row>
    <row r="315" spans="1:13" ht="12" customHeight="1" x14ac:dyDescent="0.2">
      <c r="A315" s="86">
        <v>42165</v>
      </c>
      <c r="B315" s="87">
        <v>0.61458333333333337</v>
      </c>
      <c r="C315" s="88" t="s">
        <v>124</v>
      </c>
      <c r="D315" s="89" t="s">
        <v>211</v>
      </c>
      <c r="E315" s="89"/>
      <c r="F315" s="89" t="s">
        <v>186</v>
      </c>
      <c r="G315" s="89"/>
    </row>
    <row r="316" spans="1:13" ht="12" customHeight="1" x14ac:dyDescent="0.2">
      <c r="A316" s="13">
        <v>42167</v>
      </c>
      <c r="B316" s="14"/>
      <c r="C316" s="15" t="s">
        <v>50</v>
      </c>
      <c r="D316" s="16" t="s">
        <v>51</v>
      </c>
      <c r="E316" s="16"/>
      <c r="F316" s="16" t="s">
        <v>21</v>
      </c>
      <c r="G316" s="16" t="s">
        <v>22</v>
      </c>
      <c r="H316" s="60"/>
      <c r="I316" s="15" t="s">
        <v>52</v>
      </c>
      <c r="J316" s="17" t="s">
        <v>44</v>
      </c>
    </row>
    <row r="317" spans="1:13" ht="12" customHeight="1" x14ac:dyDescent="0.2">
      <c r="A317" s="79">
        <v>42168</v>
      </c>
      <c r="B317" s="80">
        <v>0.79166666666666663</v>
      </c>
      <c r="C317" s="81" t="s">
        <v>113</v>
      </c>
      <c r="D317" s="82" t="s">
        <v>219</v>
      </c>
      <c r="E317" s="82" t="s">
        <v>216</v>
      </c>
      <c r="F317" s="82" t="s">
        <v>121</v>
      </c>
      <c r="G317" s="82" t="s">
        <v>215</v>
      </c>
      <c r="H317" s="84" t="s">
        <v>129</v>
      </c>
      <c r="I317" s="81"/>
      <c r="M317" s="21"/>
    </row>
    <row r="318" spans="1:13" ht="12" customHeight="1" x14ac:dyDescent="0.2">
      <c r="A318" s="138">
        <v>42168</v>
      </c>
      <c r="B318" s="139">
        <v>0.375</v>
      </c>
      <c r="C318" s="140" t="s">
        <v>294</v>
      </c>
      <c r="D318" s="141" t="s">
        <v>300</v>
      </c>
      <c r="E318" s="141"/>
      <c r="F318" s="141" t="s">
        <v>295</v>
      </c>
      <c r="G318" s="141" t="s">
        <v>13</v>
      </c>
      <c r="H318" s="142" t="s">
        <v>333</v>
      </c>
      <c r="I318" s="140" t="s">
        <v>296</v>
      </c>
      <c r="J318" s="143"/>
    </row>
    <row r="319" spans="1:13" x14ac:dyDescent="0.2">
      <c r="A319" s="79">
        <v>42168</v>
      </c>
      <c r="B319" s="80">
        <v>0.70833333333333337</v>
      </c>
      <c r="C319" s="81" t="s">
        <v>217</v>
      </c>
      <c r="D319" s="82" t="s">
        <v>218</v>
      </c>
      <c r="E319" s="82" t="s">
        <v>114</v>
      </c>
      <c r="F319" s="82" t="s">
        <v>121</v>
      </c>
      <c r="G319" s="82" t="s">
        <v>215</v>
      </c>
      <c r="H319" s="84" t="s">
        <v>129</v>
      </c>
      <c r="I319" s="81"/>
    </row>
    <row r="320" spans="1:13" ht="12" customHeight="1" x14ac:dyDescent="0.2">
      <c r="A320" s="22">
        <v>42168</v>
      </c>
      <c r="B320" s="23"/>
      <c r="C320" s="24"/>
      <c r="D320" s="25" t="s">
        <v>239</v>
      </c>
      <c r="E320" s="25" t="s">
        <v>229</v>
      </c>
      <c r="F320" s="25" t="s">
        <v>121</v>
      </c>
      <c r="G320" s="25" t="s">
        <v>223</v>
      </c>
      <c r="H320" s="83" t="s">
        <v>233</v>
      </c>
      <c r="I320" s="24" t="s">
        <v>264</v>
      </c>
      <c r="J320" s="85"/>
      <c r="K320" s="24"/>
    </row>
    <row r="321" spans="1:13" x14ac:dyDescent="0.2">
      <c r="A321" s="22">
        <v>42168</v>
      </c>
      <c r="B321" s="23"/>
      <c r="C321" s="24"/>
      <c r="D321" s="25" t="s">
        <v>245</v>
      </c>
      <c r="E321" s="25" t="s">
        <v>238</v>
      </c>
      <c r="F321" s="25" t="s">
        <v>121</v>
      </c>
      <c r="G321" s="25" t="s">
        <v>223</v>
      </c>
      <c r="H321" s="83" t="s">
        <v>233</v>
      </c>
      <c r="I321" s="24" t="s">
        <v>265</v>
      </c>
      <c r="J321" s="85"/>
      <c r="K321" s="24"/>
    </row>
    <row r="322" spans="1:13" x14ac:dyDescent="0.2">
      <c r="A322" s="138">
        <v>42169</v>
      </c>
      <c r="B322" s="139">
        <v>0.375</v>
      </c>
      <c r="C322" s="140" t="s">
        <v>297</v>
      </c>
      <c r="D322" s="141" t="s">
        <v>301</v>
      </c>
      <c r="E322" s="141"/>
      <c r="F322" s="141" t="s">
        <v>295</v>
      </c>
      <c r="G322" s="141" t="s">
        <v>13</v>
      </c>
      <c r="H322" s="142" t="s">
        <v>333</v>
      </c>
      <c r="I322" s="140" t="s">
        <v>222</v>
      </c>
    </row>
    <row r="323" spans="1:13" x14ac:dyDescent="0.2">
      <c r="A323" s="79">
        <v>42175</v>
      </c>
      <c r="B323" s="80">
        <v>0.79166666666666663</v>
      </c>
      <c r="C323" s="81" t="s">
        <v>113</v>
      </c>
      <c r="D323" s="82" t="s">
        <v>114</v>
      </c>
      <c r="E323" s="82" t="s">
        <v>219</v>
      </c>
      <c r="F323" s="82" t="s">
        <v>121</v>
      </c>
      <c r="G323" s="82" t="s">
        <v>215</v>
      </c>
      <c r="H323" s="84" t="s">
        <v>135</v>
      </c>
      <c r="I323" s="81"/>
      <c r="M323" s="21"/>
    </row>
    <row r="324" spans="1:13" ht="12" customHeight="1" x14ac:dyDescent="0.2">
      <c r="A324" s="22">
        <v>42175</v>
      </c>
      <c r="B324" s="23">
        <v>0.70833333333333337</v>
      </c>
      <c r="C324" s="24" t="s">
        <v>104</v>
      </c>
      <c r="D324" s="25" t="s">
        <v>98</v>
      </c>
      <c r="E324" s="25"/>
      <c r="F324" s="25" t="s">
        <v>21</v>
      </c>
      <c r="G324" s="25" t="s">
        <v>79</v>
      </c>
      <c r="J324" s="35">
        <v>42163</v>
      </c>
      <c r="M324" s="21"/>
    </row>
    <row r="325" spans="1:13" x14ac:dyDescent="0.2">
      <c r="A325" s="13">
        <v>42175</v>
      </c>
      <c r="B325" s="14"/>
      <c r="C325" s="15" t="s">
        <v>34</v>
      </c>
      <c r="D325" s="16" t="s">
        <v>45</v>
      </c>
      <c r="E325" s="16"/>
      <c r="F325" s="16" t="s">
        <v>21</v>
      </c>
      <c r="G325" s="16" t="s">
        <v>22</v>
      </c>
      <c r="H325" s="60"/>
      <c r="I325" s="15" t="s">
        <v>46</v>
      </c>
      <c r="J325" s="17" t="s">
        <v>43</v>
      </c>
      <c r="M325" s="21"/>
    </row>
    <row r="326" spans="1:13" x14ac:dyDescent="0.2">
      <c r="A326" s="22">
        <v>42175</v>
      </c>
      <c r="B326" s="23">
        <v>0.77083333333333337</v>
      </c>
      <c r="C326" s="24" t="s">
        <v>10</v>
      </c>
      <c r="D326" s="25" t="s">
        <v>98</v>
      </c>
      <c r="E326" s="25"/>
      <c r="F326" s="25" t="s">
        <v>21</v>
      </c>
      <c r="G326" s="25" t="s">
        <v>79</v>
      </c>
      <c r="J326" s="35">
        <v>42163</v>
      </c>
    </row>
    <row r="327" spans="1:13" ht="12" customHeight="1" x14ac:dyDescent="0.2">
      <c r="A327" s="22">
        <v>42176</v>
      </c>
      <c r="B327" s="23">
        <v>0.39583333333333331</v>
      </c>
      <c r="C327" s="24" t="s">
        <v>104</v>
      </c>
      <c r="D327" s="25" t="s">
        <v>98</v>
      </c>
      <c r="E327" s="25"/>
      <c r="F327" s="25" t="s">
        <v>21</v>
      </c>
      <c r="G327" s="25" t="s">
        <v>79</v>
      </c>
      <c r="J327" s="35">
        <v>42163</v>
      </c>
      <c r="M327" s="21"/>
    </row>
    <row r="328" spans="1:13" x14ac:dyDescent="0.2">
      <c r="A328" s="22">
        <v>42176</v>
      </c>
      <c r="B328" s="23">
        <v>0.66666666666666663</v>
      </c>
      <c r="C328" s="24" t="s">
        <v>104</v>
      </c>
      <c r="D328" s="25" t="s">
        <v>98</v>
      </c>
      <c r="E328" s="25"/>
      <c r="F328" s="25" t="s">
        <v>21</v>
      </c>
      <c r="G328" s="25" t="s">
        <v>79</v>
      </c>
      <c r="J328" s="35">
        <v>42163</v>
      </c>
      <c r="M328" s="21"/>
    </row>
    <row r="329" spans="1:13" ht="12" customHeight="1" x14ac:dyDescent="0.2">
      <c r="A329" s="86">
        <v>42176</v>
      </c>
      <c r="B329" s="87">
        <v>0.61458333333333337</v>
      </c>
      <c r="C329" s="88" t="s">
        <v>124</v>
      </c>
      <c r="D329" s="89" t="s">
        <v>212</v>
      </c>
      <c r="E329" s="89"/>
      <c r="F329" s="89" t="s">
        <v>186</v>
      </c>
      <c r="G329" s="89"/>
    </row>
    <row r="330" spans="1:13" ht="12" customHeight="1" x14ac:dyDescent="0.2">
      <c r="A330" s="22">
        <v>42176</v>
      </c>
      <c r="B330" s="23">
        <v>0.4375</v>
      </c>
      <c r="C330" s="24" t="s">
        <v>10</v>
      </c>
      <c r="D330" s="25" t="s">
        <v>98</v>
      </c>
      <c r="E330" s="25"/>
      <c r="F330" s="25" t="s">
        <v>21</v>
      </c>
      <c r="G330" s="25" t="s">
        <v>79</v>
      </c>
      <c r="J330" s="35">
        <v>42163</v>
      </c>
      <c r="M330" s="21"/>
    </row>
    <row r="331" spans="1:13" ht="12" customHeight="1" x14ac:dyDescent="0.2">
      <c r="A331" s="22">
        <v>42176</v>
      </c>
      <c r="B331" s="23">
        <v>0.6875</v>
      </c>
      <c r="C331" s="24" t="s">
        <v>10</v>
      </c>
      <c r="D331" s="25" t="s">
        <v>98</v>
      </c>
      <c r="E331" s="25"/>
      <c r="F331" s="25" t="s">
        <v>21</v>
      </c>
      <c r="G331" s="25" t="s">
        <v>79</v>
      </c>
      <c r="J331" s="35">
        <v>42163</v>
      </c>
      <c r="M331" s="21"/>
    </row>
    <row r="332" spans="1:13" x14ac:dyDescent="0.2">
      <c r="A332" s="13">
        <v>42178</v>
      </c>
      <c r="B332" s="14"/>
      <c r="C332" s="15" t="s">
        <v>53</v>
      </c>
      <c r="D332" s="16" t="s">
        <v>54</v>
      </c>
      <c r="E332" s="16"/>
      <c r="F332" s="16" t="s">
        <v>21</v>
      </c>
      <c r="G332" s="16" t="s">
        <v>32</v>
      </c>
      <c r="H332" s="60"/>
      <c r="I332" s="15" t="s">
        <v>55</v>
      </c>
      <c r="J332" s="17" t="s">
        <v>44</v>
      </c>
      <c r="M332" s="21"/>
    </row>
    <row r="333" spans="1:13" x14ac:dyDescent="0.2">
      <c r="A333" s="43">
        <v>42182</v>
      </c>
      <c r="B333" s="44">
        <v>0.77083333333333337</v>
      </c>
      <c r="C333" s="45" t="s">
        <v>104</v>
      </c>
      <c r="D333" s="46" t="s">
        <v>100</v>
      </c>
      <c r="E333" s="46"/>
      <c r="F333" s="46" t="s">
        <v>21</v>
      </c>
      <c r="G333" s="46" t="s">
        <v>79</v>
      </c>
      <c r="I333" s="34" t="s">
        <v>110</v>
      </c>
      <c r="M333" s="21"/>
    </row>
    <row r="334" spans="1:13" ht="12" customHeight="1" x14ac:dyDescent="0.2">
      <c r="A334" s="13">
        <v>42182</v>
      </c>
      <c r="B334" s="14"/>
      <c r="C334" s="15"/>
      <c r="D334" s="16" t="s">
        <v>56</v>
      </c>
      <c r="E334" s="16"/>
      <c r="F334" s="16" t="s">
        <v>21</v>
      </c>
      <c r="G334" s="16" t="s">
        <v>32</v>
      </c>
      <c r="H334" s="60"/>
      <c r="I334" s="15" t="s">
        <v>57</v>
      </c>
      <c r="J334" s="17" t="s">
        <v>44</v>
      </c>
    </row>
    <row r="335" spans="1:13" ht="12" customHeight="1" x14ac:dyDescent="0.2">
      <c r="A335" s="22">
        <v>42182</v>
      </c>
      <c r="B335" s="23"/>
      <c r="C335" s="24"/>
      <c r="D335" s="25" t="s">
        <v>232</v>
      </c>
      <c r="E335" s="25" t="s">
        <v>228</v>
      </c>
      <c r="F335" s="25" t="s">
        <v>121</v>
      </c>
      <c r="G335" s="25" t="s">
        <v>234</v>
      </c>
      <c r="H335" s="83" t="s">
        <v>230</v>
      </c>
      <c r="I335" s="24"/>
      <c r="J335" s="85"/>
      <c r="K335" s="24"/>
    </row>
    <row r="336" spans="1:13" x14ac:dyDescent="0.2">
      <c r="A336" s="22">
        <v>42182</v>
      </c>
      <c r="B336" s="23"/>
      <c r="C336" s="24"/>
      <c r="D336" s="25" t="s">
        <v>231</v>
      </c>
      <c r="E336" s="25" t="s">
        <v>229</v>
      </c>
      <c r="F336" s="25" t="s">
        <v>121</v>
      </c>
      <c r="G336" s="25" t="s">
        <v>234</v>
      </c>
      <c r="H336" s="83" t="s">
        <v>230</v>
      </c>
      <c r="I336" s="24"/>
      <c r="J336" s="85"/>
      <c r="K336" s="24"/>
    </row>
    <row r="337" spans="1:13" ht="12" customHeight="1" x14ac:dyDescent="0.2">
      <c r="A337" s="138">
        <v>42183</v>
      </c>
      <c r="B337" s="139">
        <v>0.375</v>
      </c>
      <c r="C337" s="140" t="s">
        <v>109</v>
      </c>
      <c r="D337" s="141" t="s">
        <v>302</v>
      </c>
      <c r="E337" s="141"/>
      <c r="F337" s="141" t="s">
        <v>295</v>
      </c>
      <c r="G337" s="141" t="s">
        <v>13</v>
      </c>
      <c r="H337" s="142" t="s">
        <v>333</v>
      </c>
      <c r="I337" s="140" t="s">
        <v>298</v>
      </c>
    </row>
    <row r="338" spans="1:13" ht="12" customHeight="1" x14ac:dyDescent="0.2">
      <c r="A338" s="43">
        <v>42183</v>
      </c>
      <c r="B338" s="44">
        <v>0.4375</v>
      </c>
      <c r="C338" s="45" t="s">
        <v>104</v>
      </c>
      <c r="D338" s="46" t="s">
        <v>100</v>
      </c>
      <c r="E338" s="46"/>
      <c r="F338" s="46" t="s">
        <v>21</v>
      </c>
      <c r="G338" s="46" t="s">
        <v>79</v>
      </c>
      <c r="I338" s="34" t="s">
        <v>110</v>
      </c>
    </row>
    <row r="339" spans="1:13" x14ac:dyDescent="0.2">
      <c r="A339" s="43">
        <v>42183</v>
      </c>
      <c r="B339" s="44">
        <v>0.6875</v>
      </c>
      <c r="C339" s="45" t="s">
        <v>104</v>
      </c>
      <c r="D339" s="46" t="s">
        <v>100</v>
      </c>
      <c r="E339" s="46"/>
      <c r="F339" s="46" t="s">
        <v>21</v>
      </c>
      <c r="G339" s="46" t="s">
        <v>79</v>
      </c>
      <c r="I339" s="34" t="s">
        <v>110</v>
      </c>
    </row>
    <row r="340" spans="1:13" x14ac:dyDescent="0.2">
      <c r="A340" s="22">
        <v>42183</v>
      </c>
      <c r="B340" s="23"/>
      <c r="C340" s="24"/>
      <c r="D340" s="25" t="s">
        <v>228</v>
      </c>
      <c r="E340" s="25" t="s">
        <v>229</v>
      </c>
      <c r="F340" s="25" t="s">
        <v>121</v>
      </c>
      <c r="G340" s="25" t="s">
        <v>234</v>
      </c>
      <c r="H340" s="83" t="s">
        <v>233</v>
      </c>
      <c r="I340" s="24" t="s">
        <v>264</v>
      </c>
      <c r="J340" s="85"/>
      <c r="K340" s="24"/>
    </row>
    <row r="341" spans="1:13" x14ac:dyDescent="0.2">
      <c r="A341" s="22">
        <v>42183</v>
      </c>
      <c r="B341" s="23"/>
      <c r="C341" s="24"/>
      <c r="D341" s="25" t="s">
        <v>231</v>
      </c>
      <c r="E341" s="25" t="s">
        <v>232</v>
      </c>
      <c r="F341" s="25" t="s">
        <v>121</v>
      </c>
      <c r="G341" s="25" t="s">
        <v>234</v>
      </c>
      <c r="H341" s="83" t="s">
        <v>233</v>
      </c>
      <c r="I341" s="24" t="s">
        <v>265</v>
      </c>
      <c r="J341" s="85"/>
      <c r="K341" s="24"/>
    </row>
    <row r="342" spans="1:13" x14ac:dyDescent="0.2">
      <c r="A342" s="22">
        <v>42189</v>
      </c>
      <c r="B342" s="23"/>
      <c r="C342" s="24" t="s">
        <v>109</v>
      </c>
      <c r="D342" s="25" t="s">
        <v>101</v>
      </c>
      <c r="E342" s="25"/>
      <c r="F342" s="25" t="s">
        <v>21</v>
      </c>
      <c r="G342" s="25" t="s">
        <v>79</v>
      </c>
      <c r="J342" s="35">
        <v>42177</v>
      </c>
      <c r="M342" s="21"/>
    </row>
    <row r="343" spans="1:13" x14ac:dyDescent="0.2">
      <c r="A343" s="13">
        <v>42189</v>
      </c>
      <c r="B343" s="14"/>
      <c r="C343" s="15" t="s">
        <v>61</v>
      </c>
      <c r="D343" s="16" t="s">
        <v>62</v>
      </c>
      <c r="E343" s="16"/>
      <c r="F343" s="16" t="s">
        <v>21</v>
      </c>
      <c r="G343" s="16" t="s">
        <v>32</v>
      </c>
      <c r="H343" s="60"/>
      <c r="I343" s="15" t="s">
        <v>63</v>
      </c>
      <c r="J343" s="17" t="s">
        <v>44</v>
      </c>
      <c r="M343" s="21"/>
    </row>
    <row r="344" spans="1:13" ht="12" customHeight="1" x14ac:dyDescent="0.2">
      <c r="A344" s="13">
        <v>42189</v>
      </c>
      <c r="B344" s="14"/>
      <c r="C344" s="15" t="s">
        <v>58</v>
      </c>
      <c r="D344" s="16" t="s">
        <v>59</v>
      </c>
      <c r="E344" s="16"/>
      <c r="F344" s="16" t="s">
        <v>21</v>
      </c>
      <c r="G344" s="16" t="s">
        <v>22</v>
      </c>
      <c r="H344" s="60"/>
      <c r="I344" s="15" t="s">
        <v>60</v>
      </c>
      <c r="J344" s="17" t="s">
        <v>44</v>
      </c>
      <c r="M344" s="21"/>
    </row>
    <row r="345" spans="1:13" ht="12" customHeight="1" x14ac:dyDescent="0.2">
      <c r="A345" s="138">
        <v>42189</v>
      </c>
      <c r="B345" s="139">
        <v>0.375</v>
      </c>
      <c r="C345" s="140" t="s">
        <v>299</v>
      </c>
      <c r="D345" s="141" t="s">
        <v>304</v>
      </c>
      <c r="E345" s="141"/>
      <c r="F345" s="141" t="s">
        <v>295</v>
      </c>
      <c r="G345" s="141" t="s">
        <v>13</v>
      </c>
      <c r="H345" s="142" t="s">
        <v>333</v>
      </c>
      <c r="I345" s="140" t="s">
        <v>16</v>
      </c>
    </row>
    <row r="346" spans="1:13" ht="12" customHeight="1" x14ac:dyDescent="0.2">
      <c r="A346" s="138">
        <v>42189</v>
      </c>
      <c r="B346" s="139">
        <v>0.66666666666666663</v>
      </c>
      <c r="C346" s="140" t="s">
        <v>299</v>
      </c>
      <c r="D346" s="141" t="s">
        <v>303</v>
      </c>
      <c r="E346" s="141"/>
      <c r="F346" s="141" t="s">
        <v>295</v>
      </c>
      <c r="G346" s="141" t="s">
        <v>13</v>
      </c>
      <c r="H346" s="142" t="s">
        <v>333</v>
      </c>
      <c r="I346" s="140" t="s">
        <v>16</v>
      </c>
    </row>
    <row r="347" spans="1:13" ht="12" customHeight="1" x14ac:dyDescent="0.2">
      <c r="A347" s="22">
        <v>42190</v>
      </c>
      <c r="B347" s="23"/>
      <c r="C347" s="24" t="s">
        <v>109</v>
      </c>
      <c r="D347" s="25" t="s">
        <v>101</v>
      </c>
      <c r="E347" s="25"/>
      <c r="F347" s="25" t="s">
        <v>21</v>
      </c>
      <c r="G347" s="25" t="s">
        <v>79</v>
      </c>
      <c r="J347" s="35">
        <v>42177</v>
      </c>
      <c r="M347" s="21"/>
    </row>
    <row r="348" spans="1:13" ht="12" customHeight="1" x14ac:dyDescent="0.2">
      <c r="A348" s="22">
        <v>42190</v>
      </c>
      <c r="B348" s="23"/>
      <c r="C348" s="24" t="s">
        <v>109</v>
      </c>
      <c r="D348" s="25" t="s">
        <v>101</v>
      </c>
      <c r="E348" s="25"/>
      <c r="F348" s="25" t="s">
        <v>21</v>
      </c>
      <c r="G348" s="25" t="s">
        <v>79</v>
      </c>
      <c r="J348" s="35">
        <v>42177</v>
      </c>
      <c r="M348" s="21"/>
    </row>
    <row r="349" spans="1:13" ht="12" customHeight="1" x14ac:dyDescent="0.2">
      <c r="A349" s="138">
        <v>42190</v>
      </c>
      <c r="B349" s="139">
        <v>0.375</v>
      </c>
      <c r="C349" s="140" t="s">
        <v>299</v>
      </c>
      <c r="D349" s="141" t="s">
        <v>305</v>
      </c>
      <c r="E349" s="141"/>
      <c r="F349" s="141" t="s">
        <v>295</v>
      </c>
      <c r="G349" s="141" t="s">
        <v>13</v>
      </c>
      <c r="H349" s="142" t="s">
        <v>333</v>
      </c>
      <c r="I349" s="140" t="s">
        <v>16</v>
      </c>
    </row>
    <row r="350" spans="1:13" x14ac:dyDescent="0.2">
      <c r="A350" s="22">
        <v>42196</v>
      </c>
      <c r="B350" s="23"/>
      <c r="C350" s="24" t="s">
        <v>82</v>
      </c>
      <c r="D350" s="25" t="s">
        <v>103</v>
      </c>
      <c r="E350" s="25"/>
      <c r="F350" s="25" t="s">
        <v>21</v>
      </c>
      <c r="G350" s="25" t="s">
        <v>79</v>
      </c>
    </row>
    <row r="351" spans="1:13" x14ac:dyDescent="0.2">
      <c r="A351" s="138">
        <v>42197</v>
      </c>
      <c r="B351" s="139">
        <v>0.375</v>
      </c>
      <c r="C351" s="140" t="s">
        <v>306</v>
      </c>
      <c r="D351" s="141" t="s">
        <v>309</v>
      </c>
      <c r="E351" s="141"/>
      <c r="F351" s="141" t="s">
        <v>295</v>
      </c>
      <c r="G351" s="141" t="s">
        <v>13</v>
      </c>
      <c r="H351" s="142" t="s">
        <v>333</v>
      </c>
      <c r="I351" s="140" t="s">
        <v>307</v>
      </c>
    </row>
    <row r="352" spans="1:13" x14ac:dyDescent="0.2">
      <c r="A352" s="22">
        <v>42197</v>
      </c>
      <c r="B352" s="23"/>
      <c r="C352" s="24" t="s">
        <v>82</v>
      </c>
      <c r="D352" s="25" t="s">
        <v>103</v>
      </c>
      <c r="E352" s="25"/>
      <c r="F352" s="25" t="s">
        <v>21</v>
      </c>
      <c r="G352" s="25" t="s">
        <v>79</v>
      </c>
    </row>
    <row r="353" spans="1:13" x14ac:dyDescent="0.2">
      <c r="A353" s="22">
        <v>42197</v>
      </c>
      <c r="B353" s="23"/>
      <c r="C353" s="24" t="s">
        <v>82</v>
      </c>
      <c r="D353" s="25" t="s">
        <v>103</v>
      </c>
      <c r="E353" s="25"/>
      <c r="F353" s="25" t="s">
        <v>21</v>
      </c>
      <c r="G353" s="25" t="s">
        <v>79</v>
      </c>
    </row>
    <row r="354" spans="1:13" x14ac:dyDescent="0.2">
      <c r="A354" s="86">
        <v>42200</v>
      </c>
      <c r="B354" s="87">
        <v>0.61458333333333337</v>
      </c>
      <c r="C354" s="88" t="s">
        <v>124</v>
      </c>
      <c r="D354" s="89" t="s">
        <v>213</v>
      </c>
      <c r="E354" s="89"/>
      <c r="F354" s="89" t="s">
        <v>186</v>
      </c>
      <c r="G354" s="89"/>
    </row>
    <row r="355" spans="1:13" x14ac:dyDescent="0.2">
      <c r="A355" s="13">
        <v>42210</v>
      </c>
      <c r="B355" s="14"/>
      <c r="C355" s="15" t="s">
        <v>64</v>
      </c>
      <c r="D355" s="16" t="s">
        <v>65</v>
      </c>
      <c r="E355" s="16"/>
      <c r="F355" s="16" t="s">
        <v>21</v>
      </c>
      <c r="G355" s="16" t="s">
        <v>32</v>
      </c>
      <c r="H355" s="60"/>
      <c r="I355" s="15" t="s">
        <v>66</v>
      </c>
      <c r="J355" s="17" t="s">
        <v>44</v>
      </c>
    </row>
    <row r="356" spans="1:13" x14ac:dyDescent="0.2">
      <c r="A356" s="138">
        <v>42210</v>
      </c>
      <c r="B356" s="139">
        <v>0.66666666666666663</v>
      </c>
      <c r="C356" s="140" t="s">
        <v>308</v>
      </c>
      <c r="D356" s="141" t="s">
        <v>310</v>
      </c>
      <c r="E356" s="141"/>
      <c r="F356" s="141" t="s">
        <v>295</v>
      </c>
      <c r="G356" s="141" t="s">
        <v>13</v>
      </c>
      <c r="H356" s="142" t="s">
        <v>333</v>
      </c>
      <c r="I356" s="140" t="s">
        <v>311</v>
      </c>
    </row>
    <row r="357" spans="1:13" x14ac:dyDescent="0.2">
      <c r="A357" s="138">
        <v>42211</v>
      </c>
      <c r="B357" s="139">
        <v>0.375</v>
      </c>
      <c r="C357" s="140" t="s">
        <v>308</v>
      </c>
      <c r="D357" s="141" t="s">
        <v>312</v>
      </c>
      <c r="E357" s="141"/>
      <c r="F357" s="141" t="s">
        <v>295</v>
      </c>
      <c r="G357" s="141" t="s">
        <v>13</v>
      </c>
      <c r="H357" s="142" t="s">
        <v>333</v>
      </c>
      <c r="I357" s="140" t="s">
        <v>311</v>
      </c>
    </row>
    <row r="358" spans="1:13" x14ac:dyDescent="0.2">
      <c r="A358" s="13">
        <v>42217</v>
      </c>
      <c r="B358" s="14"/>
      <c r="C358" s="15" t="s">
        <v>67</v>
      </c>
      <c r="D358" s="16" t="s">
        <v>68</v>
      </c>
      <c r="E358" s="16"/>
      <c r="F358" s="16" t="s">
        <v>21</v>
      </c>
      <c r="G358" s="16" t="s">
        <v>32</v>
      </c>
      <c r="H358" s="60"/>
      <c r="I358" s="15" t="s">
        <v>69</v>
      </c>
      <c r="J358" s="17" t="s">
        <v>44</v>
      </c>
    </row>
    <row r="359" spans="1:13" x14ac:dyDescent="0.2">
      <c r="A359" s="138">
        <v>42217</v>
      </c>
      <c r="B359" s="139">
        <v>0.375</v>
      </c>
      <c r="C359" s="140" t="s">
        <v>313</v>
      </c>
      <c r="D359" s="141" t="s">
        <v>314</v>
      </c>
      <c r="E359" s="141"/>
      <c r="F359" s="141" t="s">
        <v>295</v>
      </c>
      <c r="G359" s="141" t="s">
        <v>13</v>
      </c>
      <c r="H359" s="142" t="s">
        <v>333</v>
      </c>
      <c r="I359" s="140" t="s">
        <v>315</v>
      </c>
    </row>
    <row r="360" spans="1:13" x14ac:dyDescent="0.2">
      <c r="A360" s="13">
        <v>42217</v>
      </c>
      <c r="B360" s="14"/>
      <c r="C360" s="15" t="s">
        <v>50</v>
      </c>
      <c r="D360" s="16" t="s">
        <v>70</v>
      </c>
      <c r="E360" s="16"/>
      <c r="F360" s="16" t="s">
        <v>21</v>
      </c>
      <c r="G360" s="16" t="s">
        <v>22</v>
      </c>
      <c r="H360" s="60"/>
      <c r="I360" s="15" t="s">
        <v>71</v>
      </c>
      <c r="J360" s="17" t="s">
        <v>44</v>
      </c>
      <c r="M360" s="21"/>
    </row>
    <row r="361" spans="1:13" x14ac:dyDescent="0.2">
      <c r="A361" s="13">
        <v>42217</v>
      </c>
      <c r="B361" s="14"/>
      <c r="C361" s="15" t="s">
        <v>50</v>
      </c>
      <c r="D361" s="16" t="s">
        <v>72</v>
      </c>
      <c r="E361" s="16"/>
      <c r="F361" s="16" t="s">
        <v>21</v>
      </c>
      <c r="G361" s="16" t="s">
        <v>22</v>
      </c>
      <c r="H361" s="60"/>
      <c r="I361" s="15" t="s">
        <v>71</v>
      </c>
      <c r="J361" s="17" t="s">
        <v>44</v>
      </c>
      <c r="M361" s="21"/>
    </row>
    <row r="362" spans="1:13" x14ac:dyDescent="0.2">
      <c r="A362" s="138">
        <v>42238</v>
      </c>
      <c r="B362" s="139">
        <v>0.375</v>
      </c>
      <c r="C362" s="140" t="s">
        <v>317</v>
      </c>
      <c r="D362" s="141" t="s">
        <v>316</v>
      </c>
      <c r="E362" s="141"/>
      <c r="F362" s="141" t="s">
        <v>295</v>
      </c>
      <c r="G362" s="141" t="s">
        <v>13</v>
      </c>
      <c r="H362" s="142" t="s">
        <v>333</v>
      </c>
      <c r="I362" s="140" t="s">
        <v>318</v>
      </c>
    </row>
    <row r="363" spans="1:13" x14ac:dyDescent="0.2">
      <c r="A363" s="138">
        <v>42245</v>
      </c>
      <c r="B363" s="139">
        <v>0.375</v>
      </c>
      <c r="C363" s="140" t="s">
        <v>319</v>
      </c>
      <c r="D363" s="141" t="s">
        <v>320</v>
      </c>
      <c r="E363" s="141"/>
      <c r="F363" s="141" t="s">
        <v>295</v>
      </c>
      <c r="G363" s="141" t="s">
        <v>13</v>
      </c>
      <c r="H363" s="142" t="s">
        <v>333</v>
      </c>
      <c r="I363" s="140" t="s">
        <v>222</v>
      </c>
    </row>
    <row r="364" spans="1:13" x14ac:dyDescent="0.2">
      <c r="A364" s="13">
        <v>42248</v>
      </c>
      <c r="B364" s="14"/>
      <c r="C364" s="15" t="s">
        <v>73</v>
      </c>
      <c r="D364" s="16" t="s">
        <v>74</v>
      </c>
      <c r="E364" s="16"/>
      <c r="F364" s="16" t="s">
        <v>21</v>
      </c>
      <c r="G364" s="16" t="s">
        <v>32</v>
      </c>
      <c r="H364" s="60"/>
      <c r="I364" s="15" t="s">
        <v>75</v>
      </c>
      <c r="J364" s="17" t="s">
        <v>44</v>
      </c>
      <c r="M364" s="21"/>
    </row>
    <row r="365" spans="1:13" x14ac:dyDescent="0.2">
      <c r="A365" s="138">
        <v>42250</v>
      </c>
      <c r="B365" s="139">
        <v>0.375</v>
      </c>
      <c r="C365" s="140" t="s">
        <v>321</v>
      </c>
      <c r="D365" s="141" t="s">
        <v>322</v>
      </c>
      <c r="E365" s="141"/>
      <c r="F365" s="141" t="s">
        <v>295</v>
      </c>
      <c r="G365" s="141" t="s">
        <v>13</v>
      </c>
      <c r="H365" s="142" t="s">
        <v>333</v>
      </c>
      <c r="I365" s="140" t="s">
        <v>323</v>
      </c>
    </row>
    <row r="366" spans="1:13" x14ac:dyDescent="0.2">
      <c r="A366" s="138">
        <v>42252</v>
      </c>
      <c r="B366" s="139">
        <v>0.375</v>
      </c>
      <c r="C366" s="140" t="s">
        <v>324</v>
      </c>
      <c r="D366" s="141" t="s">
        <v>325</v>
      </c>
      <c r="E366" s="141"/>
      <c r="F366" s="141" t="s">
        <v>295</v>
      </c>
      <c r="G366" s="141" t="s">
        <v>13</v>
      </c>
      <c r="H366" s="142" t="s">
        <v>333</v>
      </c>
      <c r="I366" s="140" t="s">
        <v>326</v>
      </c>
    </row>
    <row r="367" spans="1:13" x14ac:dyDescent="0.2">
      <c r="A367" s="138">
        <v>42259</v>
      </c>
      <c r="B367" s="139">
        <v>0.375</v>
      </c>
      <c r="C367" s="140" t="s">
        <v>294</v>
      </c>
      <c r="D367" s="141" t="s">
        <v>327</v>
      </c>
      <c r="E367" s="141"/>
      <c r="F367" s="141" t="s">
        <v>295</v>
      </c>
      <c r="G367" s="141" t="s">
        <v>13</v>
      </c>
      <c r="H367" s="142" t="s">
        <v>333</v>
      </c>
      <c r="I367" s="140" t="s">
        <v>296</v>
      </c>
    </row>
    <row r="368" spans="1:13" x14ac:dyDescent="0.2">
      <c r="A368" s="138">
        <v>42260</v>
      </c>
      <c r="B368" s="139">
        <v>0.375</v>
      </c>
      <c r="C368" s="140" t="s">
        <v>294</v>
      </c>
      <c r="D368" s="141" t="s">
        <v>328</v>
      </c>
      <c r="E368" s="141"/>
      <c r="F368" s="141" t="s">
        <v>295</v>
      </c>
      <c r="G368" s="141" t="s">
        <v>13</v>
      </c>
      <c r="H368" s="142" t="s">
        <v>333</v>
      </c>
      <c r="I368" s="140" t="s">
        <v>296</v>
      </c>
    </row>
    <row r="369" spans="1:13" x14ac:dyDescent="0.2">
      <c r="A369" s="138">
        <v>42266</v>
      </c>
      <c r="B369" s="139">
        <v>0.375</v>
      </c>
      <c r="C369" s="140" t="s">
        <v>329</v>
      </c>
      <c r="D369" s="141" t="s">
        <v>330</v>
      </c>
      <c r="E369" s="141"/>
      <c r="F369" s="141" t="s">
        <v>295</v>
      </c>
      <c r="G369" s="141" t="s">
        <v>13</v>
      </c>
      <c r="H369" s="142" t="s">
        <v>333</v>
      </c>
      <c r="I369" s="140" t="s">
        <v>331</v>
      </c>
    </row>
    <row r="370" spans="1:13" x14ac:dyDescent="0.2">
      <c r="A370" s="138">
        <v>42267</v>
      </c>
      <c r="B370" s="139">
        <v>0.375</v>
      </c>
      <c r="C370" s="140" t="s">
        <v>329</v>
      </c>
      <c r="D370" s="141" t="s">
        <v>332</v>
      </c>
      <c r="E370" s="141"/>
      <c r="F370" s="141" t="s">
        <v>295</v>
      </c>
      <c r="G370" s="141" t="s">
        <v>13</v>
      </c>
      <c r="H370" s="142" t="s">
        <v>333</v>
      </c>
      <c r="I370" s="140" t="s">
        <v>331</v>
      </c>
    </row>
    <row r="371" spans="1:13" x14ac:dyDescent="0.2">
      <c r="A371" s="43"/>
      <c r="B371" s="44"/>
      <c r="C371" s="45" t="s">
        <v>104</v>
      </c>
      <c r="D371" s="46" t="s">
        <v>102</v>
      </c>
      <c r="E371" s="46"/>
      <c r="F371" s="46" t="s">
        <v>21</v>
      </c>
      <c r="G371" s="46" t="s">
        <v>79</v>
      </c>
      <c r="I371" s="34" t="s">
        <v>110</v>
      </c>
      <c r="M371" s="21"/>
    </row>
    <row r="372" spans="1:13" x14ac:dyDescent="0.2">
      <c r="A372" s="43"/>
      <c r="B372" s="44"/>
      <c r="C372" s="45" t="s">
        <v>104</v>
      </c>
      <c r="D372" s="46" t="s">
        <v>102</v>
      </c>
      <c r="E372" s="46"/>
      <c r="F372" s="46" t="s">
        <v>21</v>
      </c>
      <c r="G372" s="46" t="s">
        <v>79</v>
      </c>
      <c r="I372" s="34" t="s">
        <v>110</v>
      </c>
      <c r="M372" s="21"/>
    </row>
    <row r="373" spans="1:13" x14ac:dyDescent="0.2">
      <c r="A373" s="43"/>
      <c r="B373" s="44"/>
      <c r="C373" s="45" t="s">
        <v>104</v>
      </c>
      <c r="D373" s="46" t="s">
        <v>102</v>
      </c>
      <c r="E373" s="46"/>
      <c r="F373" s="46" t="s">
        <v>21</v>
      </c>
      <c r="G373" s="46" t="s">
        <v>79</v>
      </c>
      <c r="I373" s="34" t="s">
        <v>110</v>
      </c>
    </row>
    <row r="374" spans="1:13" x14ac:dyDescent="0.2">
      <c r="A374" s="43"/>
      <c r="B374" s="44"/>
      <c r="C374" s="45" t="s">
        <v>104</v>
      </c>
      <c r="D374" s="46" t="s">
        <v>102</v>
      </c>
      <c r="E374" s="46"/>
      <c r="F374" s="46" t="s">
        <v>21</v>
      </c>
      <c r="G374" s="46" t="s">
        <v>79</v>
      </c>
      <c r="I374" s="34" t="s">
        <v>110</v>
      </c>
    </row>
    <row r="375" spans="1:13" x14ac:dyDescent="0.2">
      <c r="A375" s="43"/>
      <c r="B375" s="44"/>
      <c r="C375" s="45" t="s">
        <v>104</v>
      </c>
      <c r="D375" s="46" t="s">
        <v>102</v>
      </c>
      <c r="E375" s="46"/>
      <c r="F375" s="46" t="s">
        <v>21</v>
      </c>
      <c r="G375" s="46" t="s">
        <v>79</v>
      </c>
      <c r="I375" s="34" t="s">
        <v>110</v>
      </c>
    </row>
  </sheetData>
  <sheetProtection insertRows="0" sort="0"/>
  <autoFilter ref="A1:K375"/>
  <sortState ref="A146:M182">
    <sortCondition ref="A146:A182"/>
    <sortCondition ref="C146:C182"/>
    <sortCondition ref="B146:B182"/>
  </sortState>
  <conditionalFormatting sqref="M91:M92 M84:M85 M6:M8 M10:M12 M14:M18 M20 M22 M24:M25 M27 M30:M32 M37:M41 M45 M47:M49 M52:M53 M55:M57 M61:M65 M67:M70 M72:M75 M77:M79 M87 M89 M95:M96 M101:M102 M121:M129 M131:M141 M143 M145:M149 M151 M153:M155 M158:M162 M168:M17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2" top="0.33" bottom="0.16" header="0.11" footer="0.06"/>
  <pageSetup paperSize="9" orientation="portrait" r:id="rId1"/>
  <headerFooter>
    <oddHeader>&amp;C&amp;F 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2"/>
  <sheetViews>
    <sheetView workbookViewId="0">
      <pane ySplit="1" topLeftCell="A2" activePane="bottomLeft" state="frozen"/>
      <selection pane="bottomLeft" activeCell="I26" sqref="I26"/>
    </sheetView>
  </sheetViews>
  <sheetFormatPr defaultRowHeight="12" x14ac:dyDescent="0.2"/>
  <cols>
    <col min="1" max="1" width="8.42578125" style="115" customWidth="1"/>
    <col min="2" max="2" width="11.5703125" style="114" customWidth="1"/>
    <col min="3" max="3" width="23.140625" style="114" customWidth="1"/>
    <col min="4" max="4" width="10" style="114" customWidth="1"/>
    <col min="5" max="5" width="2.85546875" style="114" customWidth="1"/>
    <col min="6" max="6" width="4.28515625" style="114" customWidth="1"/>
    <col min="7" max="7" width="8.85546875" style="116" customWidth="1"/>
    <col min="8" max="12" width="8.140625" style="114" customWidth="1"/>
    <col min="13" max="13" width="7.140625" style="114" customWidth="1"/>
    <col min="14" max="15" width="8.140625" style="114" customWidth="1"/>
    <col min="16" max="16" width="8.85546875" style="117" customWidth="1"/>
    <col min="17" max="16384" width="9.140625" style="114"/>
  </cols>
  <sheetData>
    <row r="1" spans="1:16" x14ac:dyDescent="0.2">
      <c r="A1" s="110" t="s">
        <v>0</v>
      </c>
      <c r="B1" s="3" t="s">
        <v>2</v>
      </c>
      <c r="C1" s="4" t="s">
        <v>3</v>
      </c>
      <c r="D1" s="4"/>
      <c r="E1" s="4" t="s">
        <v>9</v>
      </c>
      <c r="F1" s="4" t="s">
        <v>4</v>
      </c>
      <c r="G1" s="112" t="s">
        <v>273</v>
      </c>
      <c r="H1" s="111" t="s">
        <v>274</v>
      </c>
      <c r="I1" s="111" t="s">
        <v>275</v>
      </c>
      <c r="J1" s="111" t="s">
        <v>276</v>
      </c>
      <c r="K1" s="111" t="s">
        <v>277</v>
      </c>
      <c r="L1" s="111" t="s">
        <v>278</v>
      </c>
      <c r="M1" s="111" t="s">
        <v>279</v>
      </c>
      <c r="N1" s="111" t="s">
        <v>284</v>
      </c>
      <c r="O1" s="111" t="s">
        <v>280</v>
      </c>
      <c r="P1" s="113" t="s">
        <v>281</v>
      </c>
    </row>
    <row r="2" spans="1:16" x14ac:dyDescent="0.2">
      <c r="A2" s="115">
        <f>'calendario genErale'!A6</f>
        <v>41958</v>
      </c>
      <c r="B2" s="114" t="str">
        <f>'calendario genErale'!C6</f>
        <v>LU FANGAZZU</v>
      </c>
      <c r="C2" s="114" t="str">
        <f>'calendario genErale'!D6</f>
        <v>QUAL.CAMP. REG.INV. ASSOLUTI V.C.</v>
      </c>
      <c r="D2" s="114">
        <f>'calendario genErale'!E6</f>
        <v>0</v>
      </c>
      <c r="E2" s="114" t="str">
        <f>'calendario genErale'!F6</f>
        <v>N</v>
      </c>
      <c r="F2" s="114" t="str">
        <f>'calendario genErale'!G6</f>
        <v>REG</v>
      </c>
      <c r="G2" s="120">
        <v>9956</v>
      </c>
      <c r="H2" s="114">
        <v>244</v>
      </c>
      <c r="J2" s="114">
        <v>788.75</v>
      </c>
      <c r="L2" s="114">
        <v>301.60000000000002</v>
      </c>
      <c r="P2" s="117">
        <f>G2-SUM(H2:O2)</f>
        <v>8621.65</v>
      </c>
    </row>
    <row r="3" spans="1:16" x14ac:dyDescent="0.2">
      <c r="A3" s="115">
        <f>'calendario genErale'!A7</f>
        <v>41959</v>
      </c>
      <c r="B3" s="114" t="str">
        <f>'calendario genErale'!C7</f>
        <v>LU FANGAZZU</v>
      </c>
      <c r="C3" s="114" t="str">
        <f>'calendario genErale'!D7</f>
        <v>QUAL.CAMP. REG.INV. ASSOLUTI V.C.</v>
      </c>
      <c r="D3" s="114">
        <f>'calendario genErale'!E7</f>
        <v>0</v>
      </c>
      <c r="E3" s="114" t="str">
        <f>'calendario genErale'!F7</f>
        <v>N</v>
      </c>
      <c r="F3" s="114" t="str">
        <f>'calendario genErale'!G7</f>
        <v>REG</v>
      </c>
      <c r="H3" s="114">
        <v>244</v>
      </c>
      <c r="P3" s="117">
        <f t="shared" ref="P3:P66" si="0">G3-SUM(H3:O3)</f>
        <v>-244</v>
      </c>
    </row>
    <row r="4" spans="1:16" x14ac:dyDescent="0.2">
      <c r="A4" s="115">
        <f>'calendario genErale'!A8</f>
        <v>41959</v>
      </c>
      <c r="B4" s="114" t="str">
        <f>'calendario genErale'!C8</f>
        <v>LU FANGAZZU</v>
      </c>
      <c r="C4" s="114" t="str">
        <f>'calendario genErale'!D8</f>
        <v>QUAL.CAMP. REG.INV. ASSOLUTI V.C.</v>
      </c>
      <c r="D4" s="114">
        <f>'calendario genErale'!E8</f>
        <v>0</v>
      </c>
      <c r="E4" s="114" t="str">
        <f>'calendario genErale'!F8</f>
        <v>N</v>
      </c>
      <c r="F4" s="114" t="str">
        <f>'calendario genErale'!G8</f>
        <v>REG</v>
      </c>
      <c r="H4" s="114">
        <v>244</v>
      </c>
      <c r="P4" s="117">
        <f t="shared" si="0"/>
        <v>-244</v>
      </c>
    </row>
    <row r="5" spans="1:16" x14ac:dyDescent="0.2">
      <c r="A5" s="115">
        <f>'calendario genErale'!A10</f>
        <v>41965</v>
      </c>
      <c r="B5" s="114" t="str">
        <f>'calendario genErale'!C10</f>
        <v>QUARTU S.E.</v>
      </c>
      <c r="C5" s="114" t="str">
        <f>'calendario genErale'!D10</f>
        <v>QUAL.CAMP. REG.INV. ASSOLUTI V.C.</v>
      </c>
      <c r="D5" s="114">
        <f>'calendario genErale'!E10</f>
        <v>0</v>
      </c>
      <c r="E5" s="114" t="str">
        <f>'calendario genErale'!F10</f>
        <v>N</v>
      </c>
      <c r="F5" s="114" t="str">
        <f>'calendario genErale'!G10</f>
        <v>REG</v>
      </c>
      <c r="H5" s="114">
        <v>854</v>
      </c>
      <c r="I5" s="114">
        <v>137.5</v>
      </c>
      <c r="J5" s="114">
        <v>193</v>
      </c>
      <c r="L5" s="114">
        <v>464.82</v>
      </c>
      <c r="P5" s="117">
        <f t="shared" si="0"/>
        <v>-1649.32</v>
      </c>
    </row>
    <row r="6" spans="1:16" x14ac:dyDescent="0.2">
      <c r="A6" s="115">
        <f>'calendario genErale'!A11</f>
        <v>41966</v>
      </c>
      <c r="B6" s="114" t="str">
        <f>'calendario genErale'!C11</f>
        <v>QUARTU S.E.</v>
      </c>
      <c r="C6" s="114" t="str">
        <f>'calendario genErale'!D11</f>
        <v>QUAL.CAMP. REG.INV. ASSOLUTI V.C.</v>
      </c>
      <c r="D6" s="114">
        <f>'calendario genErale'!E11</f>
        <v>0</v>
      </c>
      <c r="E6" s="114" t="str">
        <f>'calendario genErale'!F11</f>
        <v>N</v>
      </c>
      <c r="F6" s="114" t="str">
        <f>'calendario genErale'!G11</f>
        <v>REG</v>
      </c>
      <c r="H6" s="114">
        <v>854</v>
      </c>
      <c r="I6" s="114">
        <v>337.5</v>
      </c>
      <c r="J6" s="114">
        <v>233</v>
      </c>
      <c r="P6" s="117">
        <f t="shared" si="0"/>
        <v>-1424.5</v>
      </c>
    </row>
    <row r="7" spans="1:16" x14ac:dyDescent="0.2">
      <c r="A7" s="115">
        <f>'calendario genErale'!A12</f>
        <v>41966</v>
      </c>
      <c r="B7" s="114" t="str">
        <f>'calendario genErale'!C12</f>
        <v>QUARTU S.E.</v>
      </c>
      <c r="C7" s="114" t="str">
        <f>'calendario genErale'!D12</f>
        <v>QUAL.CAMP. REG.INV. ASSOLUTI V.C.</v>
      </c>
      <c r="D7" s="114">
        <f>'calendario genErale'!E12</f>
        <v>0</v>
      </c>
      <c r="E7" s="114" t="str">
        <f>'calendario genErale'!F12</f>
        <v>N</v>
      </c>
      <c r="F7" s="114" t="str">
        <f>'calendario genErale'!G12</f>
        <v>REG</v>
      </c>
      <c r="H7" s="114">
        <v>854</v>
      </c>
      <c r="J7" s="114">
        <v>248</v>
      </c>
      <c r="P7" s="117">
        <f t="shared" si="0"/>
        <v>-1102</v>
      </c>
    </row>
    <row r="8" spans="1:16" x14ac:dyDescent="0.2">
      <c r="A8" s="115">
        <f>'calendario genErale'!A14</f>
        <v>41972</v>
      </c>
      <c r="B8" s="114" t="str">
        <f>'calendario genErale'!C14</f>
        <v>LU FANGAZZU</v>
      </c>
      <c r="C8" s="114" t="str">
        <f>'calendario genErale'!D14</f>
        <v>1° PROVA TEMPI ES. A</v>
      </c>
      <c r="D8" s="114">
        <f>'calendario genErale'!E14</f>
        <v>0</v>
      </c>
      <c r="E8" s="114" t="str">
        <f>'calendario genErale'!F14</f>
        <v>N</v>
      </c>
      <c r="F8" s="114" t="str">
        <f>'calendario genErale'!G14</f>
        <v>REG</v>
      </c>
      <c r="H8" s="114">
        <v>244</v>
      </c>
      <c r="J8" s="114">
        <v>146</v>
      </c>
      <c r="L8" s="114">
        <v>96</v>
      </c>
      <c r="P8" s="117">
        <f t="shared" si="0"/>
        <v>-486</v>
      </c>
    </row>
    <row r="9" spans="1:16" x14ac:dyDescent="0.2">
      <c r="A9" s="115">
        <f>'calendario genErale'!A15</f>
        <v>41972</v>
      </c>
      <c r="B9" s="114" t="str">
        <f>'calendario genErale'!C15</f>
        <v>QUARTU S.E.</v>
      </c>
      <c r="C9" s="114" t="str">
        <f>'calendario genErale'!D15</f>
        <v>PROVA STELLE</v>
      </c>
      <c r="D9" s="114">
        <f>'calendario genErale'!E15</f>
        <v>0</v>
      </c>
      <c r="E9" s="114" t="str">
        <f>'calendario genErale'!F15</f>
        <v>SY</v>
      </c>
      <c r="F9" s="114" t="str">
        <f>'calendario genErale'!G15</f>
        <v>REG</v>
      </c>
      <c r="G9" s="116">
        <v>200</v>
      </c>
      <c r="H9" s="114">
        <v>183</v>
      </c>
      <c r="I9" s="114">
        <v>75</v>
      </c>
      <c r="L9" s="114">
        <v>270.26</v>
      </c>
      <c r="P9" s="117">
        <f t="shared" si="0"/>
        <v>-328.26</v>
      </c>
    </row>
    <row r="10" spans="1:16" x14ac:dyDescent="0.2">
      <c r="A10" s="115">
        <f>'calendario genErale'!A16</f>
        <v>41972</v>
      </c>
      <c r="B10" s="114" t="str">
        <f>'calendario genErale'!C16</f>
        <v>QUARTU S.E.</v>
      </c>
      <c r="C10" s="114" t="str">
        <f>'calendario genErale'!D16</f>
        <v>1° PROVA TEMPI ES. A</v>
      </c>
      <c r="D10" s="114">
        <f>'calendario genErale'!E16</f>
        <v>0</v>
      </c>
      <c r="E10" s="114" t="str">
        <f>'calendario genErale'!F16</f>
        <v>N</v>
      </c>
      <c r="F10" s="114" t="str">
        <f>'calendario genErale'!G16</f>
        <v>REG</v>
      </c>
      <c r="G10" s="120">
        <v>2221</v>
      </c>
      <c r="H10" s="114">
        <v>854</v>
      </c>
      <c r="I10" s="114">
        <v>112.5</v>
      </c>
      <c r="J10" s="114">
        <v>233</v>
      </c>
      <c r="L10" s="114">
        <v>139.52000000000001</v>
      </c>
      <c r="P10" s="117">
        <f t="shared" si="0"/>
        <v>881.98</v>
      </c>
    </row>
    <row r="11" spans="1:16" x14ac:dyDescent="0.2">
      <c r="A11" s="115">
        <f>'calendario genErale'!A17</f>
        <v>41973</v>
      </c>
      <c r="B11" s="114" t="str">
        <f>'calendario genErale'!C17</f>
        <v>LU FANGAZZU</v>
      </c>
      <c r="C11" s="114" t="str">
        <f>'calendario genErale'!D17</f>
        <v>1° PROVA TEMPI ES. B</v>
      </c>
      <c r="D11" s="114">
        <f>'calendario genErale'!E17</f>
        <v>0</v>
      </c>
      <c r="E11" s="114" t="str">
        <f>'calendario genErale'!F17</f>
        <v>N</v>
      </c>
      <c r="F11" s="114" t="str">
        <f>'calendario genErale'!G17</f>
        <v>REG</v>
      </c>
      <c r="G11" s="120">
        <v>2039</v>
      </c>
      <c r="H11" s="114">
        <v>244</v>
      </c>
      <c r="J11" s="114">
        <v>146</v>
      </c>
      <c r="L11" s="114">
        <v>102.8</v>
      </c>
      <c r="P11" s="117">
        <f t="shared" si="0"/>
        <v>1546.2</v>
      </c>
    </row>
    <row r="12" spans="1:16" x14ac:dyDescent="0.2">
      <c r="A12" s="115">
        <f>'calendario genErale'!A18</f>
        <v>41973</v>
      </c>
      <c r="B12" s="114" t="str">
        <f>'calendario genErale'!C18</f>
        <v>QUARTU S.E.</v>
      </c>
      <c r="C12" s="114" t="str">
        <f>'calendario genErale'!D18</f>
        <v>1° PROVA TEMPI ES. B</v>
      </c>
      <c r="D12" s="114">
        <f>'calendario genErale'!E18</f>
        <v>0</v>
      </c>
      <c r="E12" s="114" t="str">
        <f>'calendario genErale'!F18</f>
        <v>N</v>
      </c>
      <c r="F12" s="114" t="str">
        <f>'calendario genErale'!G18</f>
        <v>REG</v>
      </c>
      <c r="H12" s="114">
        <v>854</v>
      </c>
      <c r="J12" s="114">
        <v>233</v>
      </c>
      <c r="L12" s="114">
        <v>139.52000000000001</v>
      </c>
      <c r="P12" s="117">
        <f t="shared" si="0"/>
        <v>-1226.52</v>
      </c>
    </row>
    <row r="13" spans="1:16" x14ac:dyDescent="0.2">
      <c r="A13" s="115">
        <f>'calendario genErale'!A20</f>
        <v>41976</v>
      </c>
      <c r="B13" s="114" t="str">
        <f>'calendario genErale'!C20</f>
        <v>QUARTU S.E.</v>
      </c>
      <c r="C13" s="114" t="str">
        <f>'calendario genErale'!D20</f>
        <v>1 PROVA ASSOLUTE E JUNIORE</v>
      </c>
      <c r="D13" s="114">
        <f>'calendario genErale'!E20</f>
        <v>0</v>
      </c>
      <c r="E13" s="114" t="str">
        <f>'calendario genErale'!F20</f>
        <v>SY</v>
      </c>
      <c r="F13" s="114" t="str">
        <f>'calendario genErale'!G20</f>
        <v>REG</v>
      </c>
      <c r="G13" s="116">
        <v>64</v>
      </c>
      <c r="H13" s="114">
        <v>183</v>
      </c>
      <c r="I13" s="114">
        <v>37.5</v>
      </c>
      <c r="L13" s="114">
        <v>110.66</v>
      </c>
      <c r="P13" s="117">
        <f t="shared" si="0"/>
        <v>-267.15999999999997</v>
      </c>
    </row>
    <row r="14" spans="1:16" x14ac:dyDescent="0.2">
      <c r="A14" s="115">
        <f>'calendario genErale'!A22</f>
        <v>41979</v>
      </c>
      <c r="B14" s="114" t="s">
        <v>124</v>
      </c>
      <c r="C14" s="114" t="str">
        <f>'calendario genErale'!D22</f>
        <v>FINALI CAMP.REG.INV.ASSOLUTI V.C.</v>
      </c>
      <c r="D14" s="114">
        <f>'calendario genErale'!E22</f>
        <v>0</v>
      </c>
      <c r="E14" s="114" t="str">
        <f>'calendario genErale'!F22</f>
        <v>N</v>
      </c>
      <c r="F14" s="114" t="str">
        <f>'calendario genErale'!G22</f>
        <v>REG</v>
      </c>
      <c r="H14" s="114">
        <v>854</v>
      </c>
      <c r="I14" s="114">
        <v>75</v>
      </c>
      <c r="J14" s="114">
        <v>193</v>
      </c>
      <c r="L14" s="114">
        <v>603.6</v>
      </c>
      <c r="N14" s="114">
        <v>302</v>
      </c>
      <c r="P14" s="117">
        <f t="shared" si="0"/>
        <v>-2027.6</v>
      </c>
    </row>
    <row r="15" spans="1:16" x14ac:dyDescent="0.2">
      <c r="A15" s="115">
        <f>'calendario genErale'!A24</f>
        <v>41980</v>
      </c>
      <c r="B15" s="114" t="s">
        <v>124</v>
      </c>
      <c r="C15" s="114" t="str">
        <f>'calendario genErale'!D24</f>
        <v>FINALI CAMP.REG.INV.ASSOLUTI V.C.</v>
      </c>
      <c r="D15" s="114">
        <f>'calendario genErale'!E24</f>
        <v>0</v>
      </c>
      <c r="E15" s="114" t="str">
        <f>'calendario genErale'!F24</f>
        <v>N</v>
      </c>
      <c r="F15" s="114" t="str">
        <f>'calendario genErale'!G24</f>
        <v>REG</v>
      </c>
      <c r="H15" s="114">
        <v>854</v>
      </c>
      <c r="I15" s="114">
        <v>100</v>
      </c>
      <c r="J15" s="114">
        <v>193</v>
      </c>
      <c r="P15" s="117">
        <f t="shared" si="0"/>
        <v>-1147</v>
      </c>
    </row>
    <row r="16" spans="1:16" x14ac:dyDescent="0.2">
      <c r="A16" s="115">
        <f>'calendario genErale'!A25</f>
        <v>41980</v>
      </c>
      <c r="B16" s="114" t="s">
        <v>124</v>
      </c>
      <c r="C16" s="114" t="str">
        <f>'calendario genErale'!D25</f>
        <v>FINALI CAMP.REG.INV.ASSOLUTI V.C.</v>
      </c>
      <c r="D16" s="114">
        <f>'calendario genErale'!E25</f>
        <v>0</v>
      </c>
      <c r="E16" s="114" t="str">
        <f>'calendario genErale'!F25</f>
        <v>N</v>
      </c>
      <c r="F16" s="114" t="str">
        <f>'calendario genErale'!G25</f>
        <v>REG</v>
      </c>
      <c r="H16" s="114">
        <v>854</v>
      </c>
      <c r="J16" s="114">
        <v>168</v>
      </c>
      <c r="P16" s="117">
        <f t="shared" si="0"/>
        <v>-1022</v>
      </c>
    </row>
    <row r="17" spans="1:16" x14ac:dyDescent="0.2">
      <c r="A17" s="115">
        <f>'calendario genErale'!A27</f>
        <v>41983</v>
      </c>
      <c r="B17" s="114" t="str">
        <f>'calendario genErale'!C27</f>
        <v>QUARTU S.E.</v>
      </c>
      <c r="C17" s="114" t="str">
        <f>'calendario genErale'!D27</f>
        <v>1 PROVA OBBLIGA RAGAZZE</v>
      </c>
      <c r="D17" s="114">
        <f>'calendario genErale'!E27</f>
        <v>0</v>
      </c>
      <c r="E17" s="114" t="str">
        <f>'calendario genErale'!F27</f>
        <v>SY</v>
      </c>
      <c r="F17" s="114" t="str">
        <f>'calendario genErale'!G27</f>
        <v>REG</v>
      </c>
      <c r="G17" s="116">
        <v>52</v>
      </c>
      <c r="H17" s="114">
        <v>183</v>
      </c>
      <c r="I17" s="114">
        <v>50</v>
      </c>
      <c r="L17" s="114">
        <v>107.66</v>
      </c>
      <c r="P17" s="117">
        <f t="shared" si="0"/>
        <v>-288.65999999999997</v>
      </c>
    </row>
    <row r="18" spans="1:16" x14ac:dyDescent="0.2">
      <c r="A18" s="115">
        <f>'calendario genErale'!A30</f>
        <v>41987</v>
      </c>
      <c r="B18" s="114" t="str">
        <f>'calendario genErale'!C30</f>
        <v>QUARTU S.E.</v>
      </c>
      <c r="C18" s="114" t="str">
        <f>'calendario genErale'!D30</f>
        <v>CAMP.SQUADRE ESORDIENTI A</v>
      </c>
      <c r="D18" s="114">
        <f>'calendario genErale'!E30</f>
        <v>0</v>
      </c>
      <c r="E18" s="114" t="str">
        <f>'calendario genErale'!F30</f>
        <v>N</v>
      </c>
      <c r="F18" s="114" t="str">
        <f>'calendario genErale'!G30</f>
        <v>REG</v>
      </c>
      <c r="G18" s="116">
        <v>864</v>
      </c>
      <c r="H18" s="114">
        <v>854</v>
      </c>
      <c r="I18" s="114">
        <v>100</v>
      </c>
      <c r="J18" s="114">
        <v>153</v>
      </c>
      <c r="L18" s="114">
        <v>333.72</v>
      </c>
      <c r="N18" s="114">
        <v>100</v>
      </c>
      <c r="P18" s="117">
        <f t="shared" si="0"/>
        <v>-676.72</v>
      </c>
    </row>
    <row r="19" spans="1:16" x14ac:dyDescent="0.2">
      <c r="A19" s="115">
        <f>'calendario genErale'!A31</f>
        <v>41987</v>
      </c>
      <c r="B19" s="114" t="str">
        <f>'calendario genErale'!C31</f>
        <v>QUARTU S.E.</v>
      </c>
      <c r="C19" s="114" t="str">
        <f>'calendario genErale'!D31</f>
        <v>CAMP.SQUADRE ESORDIENTI A</v>
      </c>
      <c r="D19" s="114">
        <f>'calendario genErale'!E31</f>
        <v>0</v>
      </c>
      <c r="E19" s="114" t="str">
        <f>'calendario genErale'!F31</f>
        <v>N</v>
      </c>
      <c r="F19" s="114" t="str">
        <f>'calendario genErale'!G31</f>
        <v>REG</v>
      </c>
      <c r="H19" s="114">
        <v>854</v>
      </c>
      <c r="J19" s="114">
        <v>128</v>
      </c>
      <c r="P19" s="117">
        <f t="shared" si="0"/>
        <v>-982</v>
      </c>
    </row>
    <row r="20" spans="1:16" x14ac:dyDescent="0.2">
      <c r="A20" s="115">
        <f>'calendario genErale'!A32</f>
        <v>41990</v>
      </c>
      <c r="B20" s="114" t="str">
        <f>'calendario genErale'!C32</f>
        <v>QUARTU S.E.</v>
      </c>
      <c r="C20" s="114" t="str">
        <f>'calendario genErale'!D32</f>
        <v>2 PROVA CAMP.REG.ASS E JUNIORES</v>
      </c>
      <c r="D20" s="114">
        <f>'calendario genErale'!E32</f>
        <v>0</v>
      </c>
      <c r="E20" s="114" t="str">
        <f>'calendario genErale'!F32</f>
        <v>SY</v>
      </c>
      <c r="F20" s="114" t="str">
        <f>'calendario genErale'!G32</f>
        <v>REG</v>
      </c>
      <c r="G20" s="116">
        <v>60</v>
      </c>
      <c r="H20" s="114">
        <v>183</v>
      </c>
      <c r="I20" s="114">
        <v>37.5</v>
      </c>
      <c r="L20" s="114">
        <v>135.44</v>
      </c>
      <c r="P20" s="117">
        <f t="shared" si="0"/>
        <v>-295.94</v>
      </c>
    </row>
    <row r="21" spans="1:16" x14ac:dyDescent="0.2">
      <c r="A21" s="118">
        <f>'calendario genErale'!A35</f>
        <v>41993</v>
      </c>
      <c r="B21" s="119" t="str">
        <f>'calendario genErale'!C35</f>
        <v>TERRAMAINI</v>
      </c>
      <c r="C21" s="119" t="str">
        <f>'calendario genErale'!D35</f>
        <v>BUON NATALE MASTER2014</v>
      </c>
      <c r="D21" s="119">
        <f>'calendario genErale'!E35</f>
        <v>0</v>
      </c>
      <c r="E21" s="119" t="str">
        <f>'calendario genErale'!F35</f>
        <v>M</v>
      </c>
      <c r="F21" s="119" t="str">
        <f>'calendario genErale'!G35</f>
        <v>EXTRA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7">
        <f t="shared" si="0"/>
        <v>0</v>
      </c>
    </row>
    <row r="22" spans="1:16" x14ac:dyDescent="0.2">
      <c r="A22" s="115">
        <f>'calendario genErale'!A37</f>
        <v>41994</v>
      </c>
      <c r="B22" s="114" t="str">
        <f>'calendario genErale'!C37</f>
        <v>LU FANGAZZU</v>
      </c>
      <c r="C22" s="114" t="str">
        <f>'calendario genErale'!D37</f>
        <v>COPPA BREMA FASE REGIONALE</v>
      </c>
      <c r="D22" s="114">
        <f>'calendario genErale'!E37</f>
        <v>0</v>
      </c>
      <c r="E22" s="114" t="str">
        <f>'calendario genErale'!F37</f>
        <v>N</v>
      </c>
      <c r="F22" s="114" t="str">
        <f>'calendario genErale'!G37</f>
        <v>REG</v>
      </c>
      <c r="G22" s="120">
        <v>1210</v>
      </c>
      <c r="H22" s="114">
        <v>244</v>
      </c>
      <c r="I22" s="114">
        <v>125</v>
      </c>
      <c r="J22" s="114">
        <v>212</v>
      </c>
      <c r="L22" s="114">
        <v>239.3</v>
      </c>
      <c r="P22" s="117">
        <f t="shared" si="0"/>
        <v>389.70000000000005</v>
      </c>
    </row>
    <row r="23" spans="1:16" x14ac:dyDescent="0.2">
      <c r="A23" s="115">
        <f>'calendario genErale'!A38</f>
        <v>41994</v>
      </c>
      <c r="B23" s="114" t="str">
        <f>'calendario genErale'!C38</f>
        <v>LU FANGAZZU</v>
      </c>
      <c r="C23" s="114" t="str">
        <f>'calendario genErale'!D38</f>
        <v>COPPA BREMA FASE REGIONALE</v>
      </c>
      <c r="D23" s="114">
        <f>'calendario genErale'!E38</f>
        <v>0</v>
      </c>
      <c r="E23" s="114" t="str">
        <f>'calendario genErale'!F38</f>
        <v>N</v>
      </c>
      <c r="F23" s="114" t="str">
        <f>'calendario genErale'!G38</f>
        <v>REG</v>
      </c>
      <c r="H23" s="114">
        <v>244</v>
      </c>
      <c r="L23" s="114">
        <v>330.32</v>
      </c>
      <c r="P23" s="117">
        <f t="shared" si="0"/>
        <v>-574.31999999999994</v>
      </c>
    </row>
    <row r="24" spans="1:16" x14ac:dyDescent="0.2">
      <c r="A24" s="115">
        <f>'calendario genErale'!A39</f>
        <v>41996</v>
      </c>
      <c r="B24" s="114" t="str">
        <f>'calendario genErale'!C39</f>
        <v>QUARTU S.E.</v>
      </c>
      <c r="C24" s="114" t="str">
        <f>'calendario genErale'!D39</f>
        <v>COPPA BREMA FASE REGIONALE</v>
      </c>
      <c r="D24" s="114">
        <f>'calendario genErale'!E39</f>
        <v>0</v>
      </c>
      <c r="E24" s="114" t="str">
        <f>'calendario genErale'!F39</f>
        <v>N</v>
      </c>
      <c r="F24" s="114" t="str">
        <f>'calendario genErale'!G39</f>
        <v>REG</v>
      </c>
      <c r="H24" s="114">
        <v>854</v>
      </c>
      <c r="I24" s="114">
        <v>75</v>
      </c>
      <c r="J24" s="114">
        <v>137</v>
      </c>
      <c r="P24" s="117">
        <f t="shared" si="0"/>
        <v>-1066</v>
      </c>
    </row>
    <row r="25" spans="1:16" x14ac:dyDescent="0.2">
      <c r="A25" s="115">
        <f>'calendario genErale'!A40</f>
        <v>41996</v>
      </c>
      <c r="B25" s="114" t="str">
        <f>'calendario genErale'!C40</f>
        <v>QUARTU S.E.</v>
      </c>
      <c r="C25" s="114" t="str">
        <f>'calendario genErale'!D40</f>
        <v>COPPA BREMA FASE REGIONALE</v>
      </c>
      <c r="D25" s="114">
        <f>'calendario genErale'!E40</f>
        <v>0</v>
      </c>
      <c r="E25" s="114" t="str">
        <f>'calendario genErale'!F40</f>
        <v>N</v>
      </c>
      <c r="F25" s="114" t="str">
        <f>'calendario genErale'!G40</f>
        <v>REG</v>
      </c>
      <c r="H25" s="114">
        <v>854</v>
      </c>
      <c r="I25" s="114">
        <v>62.5</v>
      </c>
      <c r="J25" s="114">
        <v>112</v>
      </c>
      <c r="P25" s="117">
        <f t="shared" si="0"/>
        <v>-1028.5</v>
      </c>
    </row>
    <row r="26" spans="1:16" x14ac:dyDescent="0.2">
      <c r="A26" s="115">
        <f>'calendario genErale'!A42</f>
        <v>42014</v>
      </c>
      <c r="B26" s="114" t="str">
        <f>'calendario genErale'!C42</f>
        <v>QUARTU S.E.</v>
      </c>
      <c r="C26" s="114" t="str">
        <f>'calendario genErale'!D42</f>
        <v>1° PROVA CAMPIONATI REGIONALI ES. A</v>
      </c>
      <c r="D26" s="114">
        <f>'calendario genErale'!E42</f>
        <v>0</v>
      </c>
      <c r="E26" s="114" t="str">
        <f>'calendario genErale'!F42</f>
        <v>SY</v>
      </c>
      <c r="F26" s="114">
        <f>'calendario genErale'!G42</f>
        <v>0</v>
      </c>
      <c r="G26" s="116">
        <v>100</v>
      </c>
      <c r="H26" s="114">
        <v>183</v>
      </c>
      <c r="I26" s="114">
        <v>62.5</v>
      </c>
      <c r="P26" s="117">
        <f t="shared" si="0"/>
        <v>-145.5</v>
      </c>
    </row>
    <row r="27" spans="1:16" x14ac:dyDescent="0.2">
      <c r="A27" s="115">
        <f>'calendario genErale'!A45</f>
        <v>42018</v>
      </c>
      <c r="B27" s="114" t="str">
        <f>'calendario genErale'!C45</f>
        <v>QUARTU S.E.</v>
      </c>
      <c r="C27" s="114" t="str">
        <f>'calendario genErale'!D45</f>
        <v>3 PROVA CAMP.REG.ASS E JUNIORES</v>
      </c>
      <c r="D27" s="114">
        <f>'calendario genErale'!E45</f>
        <v>0</v>
      </c>
      <c r="E27" s="114" t="str">
        <f>'calendario genErale'!F45</f>
        <v>SY</v>
      </c>
      <c r="F27" s="114">
        <f>'calendario genErale'!G45</f>
        <v>0</v>
      </c>
      <c r="G27" s="116">
        <v>28</v>
      </c>
      <c r="H27" s="114">
        <v>183</v>
      </c>
      <c r="P27" s="117">
        <f t="shared" si="0"/>
        <v>-155</v>
      </c>
    </row>
    <row r="28" spans="1:16" x14ac:dyDescent="0.2">
      <c r="A28" s="115">
        <f>'calendario genErale'!A46</f>
        <v>42021</v>
      </c>
      <c r="B28" s="114" t="str">
        <f>'calendario genErale'!C46</f>
        <v>DOLIANOVA</v>
      </c>
      <c r="C28" s="114" t="str">
        <f>'calendario genErale'!D46</f>
        <v>ESPERIA</v>
      </c>
      <c r="D28" s="114" t="str">
        <f>'calendario genErale'!E46</f>
        <v>LUNA</v>
      </c>
      <c r="E28" s="114" t="str">
        <f>'calendario genErale'!F46</f>
        <v>PN</v>
      </c>
      <c r="F28" s="114" t="str">
        <f>'calendario genErale'!G46</f>
        <v>U17</v>
      </c>
      <c r="P28" s="117">
        <f t="shared" si="0"/>
        <v>0</v>
      </c>
    </row>
    <row r="29" spans="1:16" x14ac:dyDescent="0.2">
      <c r="A29" s="115">
        <f>'calendario genErale'!A47</f>
        <v>42021</v>
      </c>
      <c r="B29" s="114" t="str">
        <f>'calendario genErale'!C47</f>
        <v>DOLIANOVA</v>
      </c>
      <c r="C29" s="114" t="str">
        <f>'calendario genErale'!D47</f>
        <v>OPPIDUM</v>
      </c>
      <c r="D29" s="114" t="str">
        <f>'calendario genErale'!E47</f>
        <v>NUOTOMANIA</v>
      </c>
      <c r="E29" s="114" t="str">
        <f>'calendario genErale'!F47</f>
        <v>PN</v>
      </c>
      <c r="F29" s="114" t="str">
        <f>'calendario genErale'!G47</f>
        <v>U17</v>
      </c>
      <c r="P29" s="117">
        <f t="shared" si="0"/>
        <v>0</v>
      </c>
    </row>
    <row r="30" spans="1:16" x14ac:dyDescent="0.2">
      <c r="A30" s="115">
        <f>'calendario genErale'!A49</f>
        <v>42021</v>
      </c>
      <c r="B30" s="114" t="str">
        <f>'calendario genErale'!C49</f>
        <v>LU FANGAZZU</v>
      </c>
      <c r="C30" s="114" t="str">
        <f>'calendario genErale'!D49</f>
        <v xml:space="preserve">2° PROVA ESORDIENTI A </v>
      </c>
      <c r="D30" s="114">
        <f>'calendario genErale'!E49</f>
        <v>0</v>
      </c>
      <c r="E30" s="114" t="str">
        <f>'calendario genErale'!F49</f>
        <v>N</v>
      </c>
      <c r="F30" s="114" t="str">
        <f>'calendario genErale'!G49</f>
        <v>REG</v>
      </c>
      <c r="G30" s="116">
        <f>2305+48</f>
        <v>2353</v>
      </c>
      <c r="I30" s="114">
        <v>62.5</v>
      </c>
      <c r="P30" s="117">
        <f t="shared" si="0"/>
        <v>2290.5</v>
      </c>
    </row>
    <row r="31" spans="1:16" x14ac:dyDescent="0.2">
      <c r="A31" s="115">
        <f>'calendario genErale'!A52</f>
        <v>42022</v>
      </c>
      <c r="B31" s="114" t="str">
        <f>'calendario genErale'!C52</f>
        <v>LU FANGAZZU</v>
      </c>
      <c r="C31" s="114" t="str">
        <f>'calendario genErale'!D52</f>
        <v xml:space="preserve">2° PROVA ESORDIENTI B </v>
      </c>
      <c r="D31" s="114">
        <f>'calendario genErale'!E52</f>
        <v>0</v>
      </c>
      <c r="E31" s="114" t="str">
        <f>'calendario genErale'!F52</f>
        <v>N</v>
      </c>
      <c r="F31" s="114" t="str">
        <f>'calendario genErale'!G52</f>
        <v>REG</v>
      </c>
      <c r="G31" s="116">
        <f>2309+40</f>
        <v>2349</v>
      </c>
      <c r="I31" s="114">
        <v>62.5</v>
      </c>
      <c r="P31" s="117">
        <f t="shared" si="0"/>
        <v>2286.5</v>
      </c>
    </row>
    <row r="32" spans="1:16" x14ac:dyDescent="0.2">
      <c r="A32" s="115">
        <f>'calendario genErale'!A53</f>
        <v>42022</v>
      </c>
      <c r="B32" s="114" t="str">
        <f>'calendario genErale'!C53</f>
        <v>QUARTU S.E.</v>
      </c>
      <c r="C32" s="114" t="str">
        <f>'calendario genErale'!D53</f>
        <v xml:space="preserve">2° PROVA ESORDIENTI B </v>
      </c>
      <c r="D32" s="114">
        <f>'calendario genErale'!E53</f>
        <v>0</v>
      </c>
      <c r="E32" s="114" t="str">
        <f>'calendario genErale'!F53</f>
        <v>N</v>
      </c>
      <c r="F32" s="114" t="str">
        <f>'calendario genErale'!G53</f>
        <v>REG</v>
      </c>
      <c r="I32" s="114">
        <v>137.5</v>
      </c>
      <c r="P32" s="117">
        <f t="shared" si="0"/>
        <v>-137.5</v>
      </c>
    </row>
    <row r="33" spans="1:16" x14ac:dyDescent="0.2">
      <c r="A33" s="115">
        <f>'calendario genErale'!A54</f>
        <v>42022</v>
      </c>
      <c r="B33" s="114" t="str">
        <f>'calendario genErale'!C54</f>
        <v>QUARTU S.E.</v>
      </c>
      <c r="C33" s="114" t="str">
        <f>'calendario genErale'!D54</f>
        <v>PROMOGEST</v>
      </c>
      <c r="D33" s="114" t="str">
        <f>'calendario genErale'!E54</f>
        <v>ATLANTIDE</v>
      </c>
      <c r="E33" s="114" t="str">
        <f>'calendario genErale'!F54</f>
        <v>PN</v>
      </c>
      <c r="F33" s="114" t="str">
        <f>'calendario genErale'!G54</f>
        <v>U17</v>
      </c>
      <c r="P33" s="117">
        <f t="shared" si="0"/>
        <v>0</v>
      </c>
    </row>
    <row r="34" spans="1:16" x14ac:dyDescent="0.2">
      <c r="A34" s="115">
        <f>'calendario genErale'!A55</f>
        <v>42022</v>
      </c>
      <c r="B34" s="114" t="str">
        <f>'calendario genErale'!C55</f>
        <v>QUARTU S.E.</v>
      </c>
      <c r="C34" s="114" t="str">
        <f>'calendario genErale'!D55</f>
        <v xml:space="preserve">2° PROVA ESORDIENTI A </v>
      </c>
      <c r="D34" s="114">
        <f>'calendario genErale'!E55</f>
        <v>0</v>
      </c>
      <c r="E34" s="114" t="str">
        <f>'calendario genErale'!F55</f>
        <v>N</v>
      </c>
      <c r="F34" s="114" t="str">
        <f>'calendario genErale'!G55</f>
        <v>REG</v>
      </c>
      <c r="P34" s="117">
        <f t="shared" si="0"/>
        <v>0</v>
      </c>
    </row>
    <row r="35" spans="1:16" x14ac:dyDescent="0.2">
      <c r="A35" s="115">
        <v>42025</v>
      </c>
      <c r="B35" s="114" t="s">
        <v>124</v>
      </c>
      <c r="C35" s="114" t="s">
        <v>285</v>
      </c>
      <c r="E35" s="114" t="s">
        <v>286</v>
      </c>
      <c r="F35" s="114" t="s">
        <v>79</v>
      </c>
      <c r="G35" s="116">
        <v>92</v>
      </c>
      <c r="H35" s="114">
        <v>183</v>
      </c>
      <c r="P35" s="117">
        <f t="shared" si="0"/>
        <v>-91</v>
      </c>
    </row>
    <row r="36" spans="1:16" x14ac:dyDescent="0.2">
      <c r="A36" s="115">
        <f>'calendario genErale'!A58</f>
        <v>42026</v>
      </c>
      <c r="B36" s="114" t="str">
        <f>'calendario genErale'!C58</f>
        <v>DOLIANOVA</v>
      </c>
      <c r="C36" s="114" t="str">
        <f>'calendario genErale'!D58</f>
        <v>ATLANTIDE</v>
      </c>
      <c r="D36" s="114" t="str">
        <f>'calendario genErale'!E58</f>
        <v>RN CAGLIARI</v>
      </c>
      <c r="E36" s="114" t="str">
        <f>'calendario genErale'!F58</f>
        <v>PN</v>
      </c>
      <c r="F36" s="114" t="str">
        <f>'calendario genErale'!G58</f>
        <v>U17</v>
      </c>
      <c r="P36" s="117">
        <f t="shared" si="0"/>
        <v>0</v>
      </c>
    </row>
    <row r="37" spans="1:16" x14ac:dyDescent="0.2">
      <c r="A37" s="115">
        <f>'calendario genErale'!A59</f>
        <v>42026</v>
      </c>
      <c r="B37" s="114" t="str">
        <f>'calendario genErale'!C59</f>
        <v>DOLIANOVA</v>
      </c>
      <c r="C37" s="114" t="str">
        <f>'calendario genErale'!D59</f>
        <v>NUOTOMANIA</v>
      </c>
      <c r="D37" s="114" t="str">
        <f>'calendario genErale'!E59</f>
        <v>ESPERIA</v>
      </c>
      <c r="E37" s="114" t="str">
        <f>'calendario genErale'!F59</f>
        <v>PN</v>
      </c>
      <c r="F37" s="114" t="str">
        <f>'calendario genErale'!G59</f>
        <v>U17</v>
      </c>
      <c r="P37" s="117">
        <f t="shared" si="0"/>
        <v>0</v>
      </c>
    </row>
    <row r="38" spans="1:16" x14ac:dyDescent="0.2">
      <c r="A38" s="115">
        <f>'calendario genErale'!A62</f>
        <v>42028</v>
      </c>
      <c r="B38" s="114" t="str">
        <f>'calendario genErale'!C62</f>
        <v>QUARTU S.E.</v>
      </c>
      <c r="C38" s="114" t="str">
        <f>'calendario genErale'!D62</f>
        <v>PROMOGEST B</v>
      </c>
      <c r="D38" s="114" t="str">
        <f>'calendario genErale'!E62</f>
        <v>PROMOSPORT</v>
      </c>
      <c r="E38" s="114" t="str">
        <f>'calendario genErale'!F62</f>
        <v>PN</v>
      </c>
      <c r="F38" s="114" t="str">
        <f>'calendario genErale'!G62</f>
        <v>U15</v>
      </c>
      <c r="P38" s="117">
        <f t="shared" si="0"/>
        <v>0</v>
      </c>
    </row>
    <row r="39" spans="1:16" x14ac:dyDescent="0.2">
      <c r="A39" s="115">
        <f>'calendario genErale'!A63</f>
        <v>42028</v>
      </c>
      <c r="B39" s="114" t="str">
        <f>'calendario genErale'!C63</f>
        <v>SESTU</v>
      </c>
      <c r="C39" s="114" t="str">
        <f>'calendario genErale'!D63</f>
        <v>2° PROVA TEMPI ASSOLUTI</v>
      </c>
      <c r="D39" s="114">
        <f>'calendario genErale'!E63</f>
        <v>0</v>
      </c>
      <c r="E39" s="114" t="str">
        <f>'calendario genErale'!F63</f>
        <v>N</v>
      </c>
      <c r="F39" s="114" t="str">
        <f>'calendario genErale'!G63</f>
        <v>REG</v>
      </c>
      <c r="G39" s="120">
        <v>4387</v>
      </c>
      <c r="P39" s="117">
        <f t="shared" si="0"/>
        <v>4387</v>
      </c>
    </row>
    <row r="40" spans="1:16" x14ac:dyDescent="0.2">
      <c r="A40" s="115">
        <f>'calendario genErale'!A65</f>
        <v>42029</v>
      </c>
      <c r="B40" s="114" t="str">
        <f>'calendario genErale'!C65</f>
        <v>LU FANGAZZU</v>
      </c>
      <c r="C40" s="114" t="str">
        <f>'calendario genErale'!D65</f>
        <v>2° PROVA TEMPI ASSOLUTI</v>
      </c>
      <c r="D40" s="114">
        <f>'calendario genErale'!E65</f>
        <v>0</v>
      </c>
      <c r="E40" s="114" t="str">
        <f>'calendario genErale'!F65</f>
        <v>N</v>
      </c>
      <c r="F40" s="114" t="str">
        <f>'calendario genErale'!G65</f>
        <v>REG</v>
      </c>
      <c r="M40" s="114">
        <v>21.18</v>
      </c>
      <c r="P40" s="117">
        <f t="shared" si="0"/>
        <v>-21.18</v>
      </c>
    </row>
    <row r="41" spans="1:16" x14ac:dyDescent="0.2">
      <c r="A41" s="115">
        <f>'calendario genErale'!A66</f>
        <v>42029</v>
      </c>
      <c r="B41" s="114" t="str">
        <f>'calendario genErale'!C66</f>
        <v>LU FANGAZZU</v>
      </c>
      <c r="C41" s="114" t="str">
        <f>'calendario genErale'!D66</f>
        <v>2° PROVA TEMPI ASSOLUTI</v>
      </c>
      <c r="D41" s="114">
        <f>'calendario genErale'!E66</f>
        <v>0</v>
      </c>
      <c r="E41" s="114" t="str">
        <f>'calendario genErale'!F66</f>
        <v>N</v>
      </c>
      <c r="F41" s="114" t="str">
        <f>'calendario genErale'!G66</f>
        <v>REG</v>
      </c>
      <c r="P41" s="117">
        <f t="shared" si="0"/>
        <v>0</v>
      </c>
    </row>
    <row r="42" spans="1:16" x14ac:dyDescent="0.2">
      <c r="A42" s="115">
        <f>'calendario genErale'!A68</f>
        <v>42029</v>
      </c>
      <c r="B42" s="114" t="str">
        <f>'calendario genErale'!C68</f>
        <v>QUARTU S.E.</v>
      </c>
      <c r="C42" s="114" t="str">
        <f>'calendario genErale'!D68</f>
        <v>PROMOGEST</v>
      </c>
      <c r="D42" s="114" t="str">
        <f>'calendario genErale'!E68</f>
        <v>OPPUDUM</v>
      </c>
      <c r="E42" s="114" t="str">
        <f>'calendario genErale'!F68</f>
        <v>PN</v>
      </c>
      <c r="F42" s="114" t="str">
        <f>'calendario genErale'!G68</f>
        <v>U17</v>
      </c>
      <c r="P42" s="117">
        <f t="shared" si="0"/>
        <v>0</v>
      </c>
    </row>
    <row r="43" spans="1:16" x14ac:dyDescent="0.2">
      <c r="A43" s="115">
        <f>'calendario genErale'!A69</f>
        <v>42029</v>
      </c>
      <c r="B43" s="114" t="str">
        <f>'calendario genErale'!C69</f>
        <v>SESTU</v>
      </c>
      <c r="C43" s="114" t="str">
        <f>'calendario genErale'!D69</f>
        <v>LUNA</v>
      </c>
      <c r="D43" s="114" t="str">
        <f>'calendario genErale'!E69</f>
        <v>RN CAGLIARI</v>
      </c>
      <c r="E43" s="114" t="str">
        <f>'calendario genErale'!F69</f>
        <v>PN</v>
      </c>
      <c r="F43" s="114" t="str">
        <f>'calendario genErale'!G69</f>
        <v>U15</v>
      </c>
      <c r="P43" s="117">
        <f t="shared" si="0"/>
        <v>0</v>
      </c>
    </row>
    <row r="44" spans="1:16" x14ac:dyDescent="0.2">
      <c r="A44" s="115">
        <f>'calendario genErale'!A70</f>
        <v>42029</v>
      </c>
      <c r="B44" s="114" t="str">
        <f>'calendario genErale'!C70</f>
        <v>SESTU</v>
      </c>
      <c r="C44" s="114" t="str">
        <f>'calendario genErale'!D70</f>
        <v>2° PROVA TEMPI ASSOLUTI</v>
      </c>
      <c r="D44" s="114">
        <f>'calendario genErale'!E70</f>
        <v>0</v>
      </c>
      <c r="E44" s="114" t="str">
        <f>'calendario genErale'!F70</f>
        <v>N</v>
      </c>
      <c r="F44" s="114" t="str">
        <f>'calendario genErale'!G70</f>
        <v>REG</v>
      </c>
      <c r="P44" s="117">
        <f t="shared" si="0"/>
        <v>0</v>
      </c>
    </row>
    <row r="45" spans="1:16" x14ac:dyDescent="0.2">
      <c r="A45" s="115">
        <f>'calendario genErale'!A71</f>
        <v>42029</v>
      </c>
      <c r="B45" s="114">
        <f>'calendario genErale'!C71</f>
        <v>0</v>
      </c>
      <c r="C45" s="114" t="str">
        <f>'calendario genErale'!D71</f>
        <v>TORNEO PRECAMPIONATO SERIE C</v>
      </c>
      <c r="D45" s="114">
        <f>'calendario genErale'!E71</f>
        <v>0</v>
      </c>
      <c r="E45" s="114" t="str">
        <f>'calendario genErale'!F71</f>
        <v>PN</v>
      </c>
      <c r="F45" s="114" t="str">
        <f>'calendario genErale'!G71</f>
        <v>C</v>
      </c>
      <c r="P45" s="117">
        <f t="shared" si="0"/>
        <v>0</v>
      </c>
    </row>
    <row r="46" spans="1:16" x14ac:dyDescent="0.2">
      <c r="A46" s="115">
        <f>'calendario genErale'!A73</f>
        <v>42032</v>
      </c>
      <c r="B46" s="114" t="str">
        <f>'calendario genErale'!C73</f>
        <v>QUARTU S.E.</v>
      </c>
      <c r="C46" s="114" t="str">
        <f>'calendario genErale'!D73</f>
        <v>3 PROVA CAMP.REG.RAGAZZI</v>
      </c>
      <c r="D46" s="114">
        <f>'calendario genErale'!E73</f>
        <v>0</v>
      </c>
      <c r="E46" s="114" t="str">
        <f>'calendario genErale'!F73</f>
        <v>SY</v>
      </c>
      <c r="F46" s="114">
        <f>'calendario genErale'!G73</f>
        <v>0</v>
      </c>
      <c r="H46" s="114">
        <v>183</v>
      </c>
      <c r="I46" s="114">
        <v>50</v>
      </c>
      <c r="P46" s="117">
        <f t="shared" si="0"/>
        <v>-233</v>
      </c>
    </row>
    <row r="47" spans="1:16" x14ac:dyDescent="0.2">
      <c r="A47" s="115">
        <f>'calendario genErale'!A74</f>
        <v>42032</v>
      </c>
      <c r="B47" s="114" t="str">
        <f>'calendario genErale'!C74</f>
        <v>QUARTU S.E.</v>
      </c>
      <c r="C47" s="114" t="str">
        <f>'calendario genErale'!D74</f>
        <v>PROMOGEST B</v>
      </c>
      <c r="D47" s="114" t="str">
        <f>'calendario genErale'!E74</f>
        <v>RN CAGLIARI</v>
      </c>
      <c r="E47" s="114" t="str">
        <f>'calendario genErale'!F74</f>
        <v>PN</v>
      </c>
      <c r="F47" s="114" t="str">
        <f>'calendario genErale'!G74</f>
        <v>U15</v>
      </c>
      <c r="P47" s="117">
        <f t="shared" si="0"/>
        <v>0</v>
      </c>
    </row>
    <row r="48" spans="1:16" x14ac:dyDescent="0.2">
      <c r="A48" s="115">
        <f>'calendario genErale'!A75</f>
        <v>42033</v>
      </c>
      <c r="B48" s="114" t="str">
        <f>'calendario genErale'!C75</f>
        <v>DOLIANOVA</v>
      </c>
      <c r="C48" s="114" t="str">
        <f>'calendario genErale'!D75</f>
        <v>ATLANTIDE</v>
      </c>
      <c r="D48" s="114" t="str">
        <f>'calendario genErale'!E75</f>
        <v>OPPUDUM</v>
      </c>
      <c r="E48" s="114" t="str">
        <f>'calendario genErale'!F75</f>
        <v>PN</v>
      </c>
      <c r="F48" s="114" t="str">
        <f>'calendario genErale'!G75</f>
        <v>U17</v>
      </c>
      <c r="P48" s="117">
        <f t="shared" si="0"/>
        <v>0</v>
      </c>
    </row>
    <row r="49" spans="1:16" x14ac:dyDescent="0.2">
      <c r="A49" s="115">
        <f>'calendario genErale'!A76</f>
        <v>42033</v>
      </c>
      <c r="B49" s="114" t="str">
        <f>'calendario genErale'!C76</f>
        <v>DOLIANOVA</v>
      </c>
      <c r="C49" s="114" t="str">
        <f>'calendario genErale'!D76</f>
        <v>RN CAGLIARI</v>
      </c>
      <c r="D49" s="114" t="str">
        <f>'calendario genErale'!E76</f>
        <v>ESPERIA</v>
      </c>
      <c r="E49" s="114" t="str">
        <f>'calendario genErale'!F76</f>
        <v>PN</v>
      </c>
      <c r="F49" s="114" t="str">
        <f>'calendario genErale'!G76</f>
        <v>U17</v>
      </c>
      <c r="P49" s="117">
        <f t="shared" si="0"/>
        <v>0</v>
      </c>
    </row>
    <row r="50" spans="1:16" x14ac:dyDescent="0.2">
      <c r="A50" s="115">
        <f>'calendario genErale'!A81</f>
        <v>42036</v>
      </c>
      <c r="B50" s="114" t="str">
        <f>'calendario genErale'!C81</f>
        <v>SESTU</v>
      </c>
      <c r="C50" s="114" t="str">
        <f>'calendario genErale'!D81</f>
        <v>LUNA</v>
      </c>
      <c r="D50" s="114" t="str">
        <f>'calendario genErale'!E81</f>
        <v>PROMOGEST</v>
      </c>
      <c r="E50" s="114" t="str">
        <f>'calendario genErale'!F81</f>
        <v>PN</v>
      </c>
      <c r="F50" s="114" t="str">
        <f>'calendario genErale'!G81</f>
        <v>U17</v>
      </c>
      <c r="P50" s="117">
        <f t="shared" si="0"/>
        <v>0</v>
      </c>
    </row>
    <row r="51" spans="1:16" x14ac:dyDescent="0.2">
      <c r="A51" s="115">
        <f>'calendario genErale'!A82</f>
        <v>42036</v>
      </c>
      <c r="B51" s="114" t="str">
        <f>'calendario genErale'!C82</f>
        <v>QUARTU S.E.</v>
      </c>
      <c r="C51" s="114" t="str">
        <f>'calendario genErale'!D82</f>
        <v>PROMOGEST A</v>
      </c>
      <c r="D51" s="114" t="str">
        <f>'calendario genErale'!E82</f>
        <v>PROMOSPORT</v>
      </c>
      <c r="E51" s="114" t="str">
        <f>'calendario genErale'!F82</f>
        <v>PN</v>
      </c>
      <c r="F51" s="114" t="str">
        <f>'calendario genErale'!G82</f>
        <v>U15</v>
      </c>
      <c r="P51" s="117">
        <f t="shared" si="0"/>
        <v>0</v>
      </c>
    </row>
    <row r="52" spans="1:16" x14ac:dyDescent="0.2">
      <c r="A52" s="115">
        <f>'calendario genErale'!A83</f>
        <v>42036</v>
      </c>
      <c r="B52" s="114" t="str">
        <f>'calendario genErale'!C83</f>
        <v>QUARTU S.E.</v>
      </c>
      <c r="C52" s="114" t="str">
        <f>'calendario genErale'!D83</f>
        <v xml:space="preserve">CAMPIONATO REGIONALE </v>
      </c>
      <c r="D52" s="114">
        <f>'calendario genErale'!E83</f>
        <v>0</v>
      </c>
      <c r="E52" s="114" t="str">
        <f>'calendario genErale'!F83</f>
        <v>SY</v>
      </c>
      <c r="F52" s="114">
        <f>'calendario genErale'!G83</f>
        <v>0</v>
      </c>
      <c r="G52" s="116">
        <v>264</v>
      </c>
      <c r="I52" s="114">
        <v>137.5</v>
      </c>
      <c r="P52" s="117">
        <f t="shared" si="0"/>
        <v>126.5</v>
      </c>
    </row>
    <row r="53" spans="1:16" x14ac:dyDescent="0.2">
      <c r="A53" s="115">
        <f>'calendario genErale'!A86</f>
        <v>42040</v>
      </c>
      <c r="B53" s="114" t="str">
        <f>'calendario genErale'!C86</f>
        <v>DOLIANOVA</v>
      </c>
      <c r="C53" s="114" t="str">
        <f>'calendario genErale'!D86</f>
        <v>NUOTOMANIA</v>
      </c>
      <c r="D53" s="114" t="str">
        <f>'calendario genErale'!E86</f>
        <v>PROMOGEST</v>
      </c>
      <c r="E53" s="114" t="str">
        <f>'calendario genErale'!F86</f>
        <v>PN</v>
      </c>
      <c r="F53" s="114" t="str">
        <f>'calendario genErale'!G86</f>
        <v>U17</v>
      </c>
      <c r="P53" s="117">
        <f t="shared" si="0"/>
        <v>0</v>
      </c>
    </row>
    <row r="54" spans="1:16" x14ac:dyDescent="0.2">
      <c r="A54" s="115">
        <f>'calendario genErale'!A88</f>
        <v>42042</v>
      </c>
      <c r="B54" s="114" t="str">
        <f>'calendario genErale'!C88</f>
        <v>LU FANGAZZU</v>
      </c>
      <c r="C54" s="114" t="str">
        <f>'calendario genErale'!D88</f>
        <v>QUAL.CAMP. REG.INV. ESORDIENTI A</v>
      </c>
      <c r="D54" s="114">
        <f>'calendario genErale'!E88</f>
        <v>0</v>
      </c>
      <c r="E54" s="114" t="str">
        <f>'calendario genErale'!F88</f>
        <v>N</v>
      </c>
      <c r="F54" s="114" t="str">
        <f>'calendario genErale'!G88</f>
        <v>REG</v>
      </c>
      <c r="G54" s="116">
        <f>7836+198+16+72</f>
        <v>8122</v>
      </c>
      <c r="I54" s="114">
        <v>62.5</v>
      </c>
      <c r="P54" s="117">
        <f t="shared" si="0"/>
        <v>8059.5</v>
      </c>
    </row>
    <row r="55" spans="1:16" x14ac:dyDescent="0.2">
      <c r="A55" s="115">
        <f>'calendario genErale'!A89</f>
        <v>42042</v>
      </c>
      <c r="B55" s="114" t="str">
        <f>'calendario genErale'!C89</f>
        <v>SESTU</v>
      </c>
      <c r="C55" s="114" t="str">
        <f>'calendario genErale'!D89</f>
        <v>LUNA</v>
      </c>
      <c r="D55" s="114" t="str">
        <f>'calendario genErale'!E89</f>
        <v>PROMOGEST A</v>
      </c>
      <c r="E55" s="114" t="str">
        <f>'calendario genErale'!F89</f>
        <v>PN</v>
      </c>
      <c r="F55" s="114" t="str">
        <f>'calendario genErale'!G89</f>
        <v>U15</v>
      </c>
      <c r="P55" s="117">
        <f t="shared" si="0"/>
        <v>0</v>
      </c>
    </row>
    <row r="56" spans="1:16" x14ac:dyDescent="0.2">
      <c r="A56" s="115" t="e">
        <f>'calendario genErale'!#REF!</f>
        <v>#REF!</v>
      </c>
      <c r="B56" s="114" t="e">
        <f>'calendario genErale'!#REF!</f>
        <v>#REF!</v>
      </c>
      <c r="C56" s="114" t="e">
        <f>'calendario genErale'!#REF!</f>
        <v>#REF!</v>
      </c>
      <c r="D56" s="114" t="e">
        <f>'calendario genErale'!#REF!</f>
        <v>#REF!</v>
      </c>
      <c r="E56" s="114" t="e">
        <f>'calendario genErale'!#REF!</f>
        <v>#REF!</v>
      </c>
      <c r="F56" s="114" t="e">
        <f>'calendario genErale'!#REF!</f>
        <v>#REF!</v>
      </c>
      <c r="P56" s="117">
        <f t="shared" si="0"/>
        <v>0</v>
      </c>
    </row>
    <row r="57" spans="1:16" x14ac:dyDescent="0.2">
      <c r="A57" s="115">
        <f>'calendario genErale'!A90</f>
        <v>42042</v>
      </c>
      <c r="B57" s="114" t="str">
        <f>'calendario genErale'!C90</f>
        <v>TERRAMAINI</v>
      </c>
      <c r="C57" s="114" t="str">
        <f>'calendario genErale'!D90</f>
        <v>QUAL.CAMP. REG.INV. ESORDIENTI A</v>
      </c>
      <c r="D57" s="114">
        <f>'calendario genErale'!E90</f>
        <v>0</v>
      </c>
      <c r="E57" s="114" t="str">
        <f>'calendario genErale'!F90</f>
        <v>N</v>
      </c>
      <c r="F57" s="114">
        <f>'calendario genErale'!G90</f>
        <v>0</v>
      </c>
      <c r="P57" s="117">
        <f t="shared" si="0"/>
        <v>0</v>
      </c>
    </row>
    <row r="58" spans="1:16" x14ac:dyDescent="0.2">
      <c r="A58" s="115">
        <f>'calendario genErale'!A91</f>
        <v>42043</v>
      </c>
      <c r="B58" s="114" t="str">
        <f>'calendario genErale'!C91</f>
        <v>LU FANGAZZU</v>
      </c>
      <c r="C58" s="114" t="str">
        <f>'calendario genErale'!D91</f>
        <v>QUAL.CAMP. REG.INV. ESORDIENTI A</v>
      </c>
      <c r="D58" s="114">
        <f>'calendario genErale'!E91</f>
        <v>0</v>
      </c>
      <c r="E58" s="114" t="str">
        <f>'calendario genErale'!F91</f>
        <v>N</v>
      </c>
      <c r="F58" s="114" t="str">
        <f>'calendario genErale'!G91</f>
        <v>REG</v>
      </c>
      <c r="I58" s="114">
        <v>62.5</v>
      </c>
      <c r="P58" s="117">
        <f t="shared" si="0"/>
        <v>-62.5</v>
      </c>
    </row>
    <row r="59" spans="1:16" x14ac:dyDescent="0.2">
      <c r="A59" s="115">
        <f>'calendario genErale'!A92</f>
        <v>42043</v>
      </c>
      <c r="B59" s="114" t="str">
        <f>'calendario genErale'!C92</f>
        <v>LU FANGAZZU</v>
      </c>
      <c r="C59" s="114" t="str">
        <f>'calendario genErale'!D92</f>
        <v>QUAL.CAMP. REG.INV. ESORDIENTI A</v>
      </c>
      <c r="D59" s="114">
        <f>'calendario genErale'!E92</f>
        <v>0</v>
      </c>
      <c r="E59" s="114" t="str">
        <f>'calendario genErale'!F92</f>
        <v>N</v>
      </c>
      <c r="F59" s="114" t="str">
        <f>'calendario genErale'!G92</f>
        <v>REG</v>
      </c>
      <c r="I59" s="114">
        <v>62.5</v>
      </c>
      <c r="P59" s="117">
        <f t="shared" si="0"/>
        <v>-62.5</v>
      </c>
    </row>
    <row r="60" spans="1:16" x14ac:dyDescent="0.2">
      <c r="A60" s="115">
        <f>'calendario genErale'!A94</f>
        <v>42043</v>
      </c>
      <c r="B60" s="114" t="str">
        <f>'calendario genErale'!C94</f>
        <v>SESTU</v>
      </c>
      <c r="C60" s="114" t="str">
        <f>'calendario genErale'!D94</f>
        <v>LUNA</v>
      </c>
      <c r="D60" s="114" t="str">
        <f>'calendario genErale'!E94</f>
        <v>RN CAGLIARI</v>
      </c>
      <c r="E60" s="114" t="str">
        <f>'calendario genErale'!F94</f>
        <v>PN</v>
      </c>
      <c r="F60" s="114" t="str">
        <f>'calendario genErale'!G94</f>
        <v>U17</v>
      </c>
      <c r="P60" s="117">
        <f t="shared" si="0"/>
        <v>0</v>
      </c>
    </row>
    <row r="61" spans="1:16" x14ac:dyDescent="0.2">
      <c r="A61" s="115">
        <f>'calendario genErale'!A95</f>
        <v>42043</v>
      </c>
      <c r="B61" s="114" t="str">
        <f>'calendario genErale'!C95</f>
        <v>TERRAMAINI</v>
      </c>
      <c r="C61" s="114" t="str">
        <f>'calendario genErale'!D95</f>
        <v>QUAL.CAMP. REG.INV. ESORDIENTI A</v>
      </c>
      <c r="D61" s="114">
        <f>'calendario genErale'!E95</f>
        <v>0</v>
      </c>
      <c r="E61" s="114" t="str">
        <f>'calendario genErale'!F95</f>
        <v>N</v>
      </c>
      <c r="F61" s="114" t="str">
        <f>'calendario genErale'!G95</f>
        <v>REG</v>
      </c>
      <c r="P61" s="117">
        <f t="shared" si="0"/>
        <v>0</v>
      </c>
    </row>
    <row r="62" spans="1:16" x14ac:dyDescent="0.2">
      <c r="A62" s="115">
        <f>'calendario genErale'!A96</f>
        <v>42043</v>
      </c>
      <c r="B62" s="114" t="str">
        <f>'calendario genErale'!C96</f>
        <v>TERRAMAINI</v>
      </c>
      <c r="C62" s="114" t="str">
        <f>'calendario genErale'!D96</f>
        <v>QUAL.CAMP. REG.INV. ESORDIENTI A</v>
      </c>
      <c r="D62" s="114">
        <f>'calendario genErale'!E96</f>
        <v>0</v>
      </c>
      <c r="E62" s="114" t="str">
        <f>'calendario genErale'!F96</f>
        <v>N</v>
      </c>
      <c r="F62" s="114" t="str">
        <f>'calendario genErale'!G96</f>
        <v>REG</v>
      </c>
      <c r="P62" s="117">
        <f t="shared" si="0"/>
        <v>0</v>
      </c>
    </row>
    <row r="63" spans="1:16" x14ac:dyDescent="0.2">
      <c r="A63" s="115">
        <f>'calendario genErale'!A98</f>
        <v>42049</v>
      </c>
      <c r="B63" s="114" t="str">
        <f>'calendario genErale'!C98</f>
        <v>DOLIANOVA</v>
      </c>
      <c r="C63" s="114" t="str">
        <f>'calendario genErale'!D98</f>
        <v>PROMOSPORT</v>
      </c>
      <c r="D63" s="114" t="str">
        <f>'calendario genErale'!E98</f>
        <v>RN CAGLIARI</v>
      </c>
      <c r="E63" s="114" t="str">
        <f>'calendario genErale'!F98</f>
        <v>PN</v>
      </c>
      <c r="F63" s="114" t="str">
        <f>'calendario genErale'!G98</f>
        <v>U15</v>
      </c>
      <c r="P63" s="117">
        <f t="shared" si="0"/>
        <v>0</v>
      </c>
    </row>
    <row r="64" spans="1:16" x14ac:dyDescent="0.2">
      <c r="A64" s="115">
        <f>'calendario genErale'!A99</f>
        <v>42049</v>
      </c>
      <c r="B64" s="114" t="str">
        <f>'calendario genErale'!C99</f>
        <v>DOLIANOVA</v>
      </c>
      <c r="C64" s="114" t="str">
        <f>'calendario genErale'!D99</f>
        <v>NUOTOMANIA</v>
      </c>
      <c r="D64" s="114" t="str">
        <f>'calendario genErale'!E99</f>
        <v>LUNA</v>
      </c>
      <c r="E64" s="114" t="str">
        <f>'calendario genErale'!F99</f>
        <v>PN</v>
      </c>
      <c r="F64" s="114" t="str">
        <f>'calendario genErale'!G99</f>
        <v>U17</v>
      </c>
      <c r="P64" s="117">
        <f t="shared" si="0"/>
        <v>0</v>
      </c>
    </row>
    <row r="65" spans="1:16" x14ac:dyDescent="0.2">
      <c r="A65" s="115">
        <f>'calendario genErale'!A100</f>
        <v>42049</v>
      </c>
      <c r="B65" s="114" t="str">
        <f>'calendario genErale'!C100</f>
        <v>LU FANGAZZU</v>
      </c>
      <c r="C65" s="114" t="str">
        <f>'calendario genErale'!D100</f>
        <v>QUAL.CAMP. REG.INV.GIOVANILI</v>
      </c>
      <c r="D65" s="114">
        <f>'calendario genErale'!E100</f>
        <v>0</v>
      </c>
      <c r="E65" s="114" t="str">
        <f>'calendario genErale'!F100</f>
        <v>N</v>
      </c>
      <c r="F65" s="114" t="str">
        <f>'calendario genErale'!G100</f>
        <v>REG</v>
      </c>
      <c r="P65" s="117">
        <f t="shared" si="0"/>
        <v>0</v>
      </c>
    </row>
    <row r="66" spans="1:16" x14ac:dyDescent="0.2">
      <c r="A66" s="115">
        <f>'calendario genErale'!A101</f>
        <v>42049</v>
      </c>
      <c r="B66" s="114" t="str">
        <f>'calendario genErale'!C101</f>
        <v>LU FANGAZZU</v>
      </c>
      <c r="C66" s="114" t="str">
        <f>'calendario genErale'!D101</f>
        <v>QUAL.CAMP. REG.INV.GIOVANILI</v>
      </c>
      <c r="D66" s="114">
        <f>'calendario genErale'!E101</f>
        <v>0</v>
      </c>
      <c r="E66" s="114" t="str">
        <f>'calendario genErale'!F101</f>
        <v>N</v>
      </c>
      <c r="F66" s="114" t="str">
        <f>'calendario genErale'!G101</f>
        <v>REG</v>
      </c>
      <c r="P66" s="117">
        <f t="shared" si="0"/>
        <v>0</v>
      </c>
    </row>
    <row r="67" spans="1:16" x14ac:dyDescent="0.2">
      <c r="A67" s="115">
        <f>'calendario genErale'!A104</f>
        <v>42049</v>
      </c>
      <c r="B67" s="114" t="str">
        <f>'calendario genErale'!C104</f>
        <v>TERRAMAINI</v>
      </c>
      <c r="C67" s="114" t="str">
        <f>'calendario genErale'!D104</f>
        <v>QUAL.CAMP. REG.INV.GIOVANILI</v>
      </c>
      <c r="D67" s="114">
        <f>'calendario genErale'!E104</f>
        <v>0</v>
      </c>
      <c r="E67" s="114" t="str">
        <f>'calendario genErale'!F104</f>
        <v>N</v>
      </c>
      <c r="F67" s="114" t="str">
        <f>'calendario genErale'!G104</f>
        <v>REG</v>
      </c>
      <c r="P67" s="117">
        <f t="shared" ref="P67:P130" si="1">G67-SUM(H67:O67)</f>
        <v>0</v>
      </c>
    </row>
    <row r="68" spans="1:16" x14ac:dyDescent="0.2">
      <c r="A68" s="115">
        <f>'calendario genErale'!A105</f>
        <v>42049</v>
      </c>
      <c r="B68" s="114" t="str">
        <f>'calendario genErale'!C105</f>
        <v>TERRAMAINI</v>
      </c>
      <c r="C68" s="114" t="str">
        <f>'calendario genErale'!D105</f>
        <v>QUAL.CAMP. REG.INV.GIOVANILI</v>
      </c>
      <c r="D68" s="114">
        <f>'calendario genErale'!E105</f>
        <v>0</v>
      </c>
      <c r="E68" s="114" t="str">
        <f>'calendario genErale'!F105</f>
        <v>N</v>
      </c>
      <c r="F68" s="114" t="str">
        <f>'calendario genErale'!G105</f>
        <v>REG</v>
      </c>
      <c r="P68" s="117">
        <f t="shared" si="1"/>
        <v>0</v>
      </c>
    </row>
    <row r="69" spans="1:16" x14ac:dyDescent="0.2">
      <c r="A69" s="115">
        <f>'calendario genErale'!A107</f>
        <v>42050</v>
      </c>
      <c r="B69" s="114" t="str">
        <f>'calendario genErale'!C107</f>
        <v>DOLIANOVA</v>
      </c>
      <c r="C69" s="114" t="str">
        <f>'calendario genErale'!D107</f>
        <v>OPPIDUM</v>
      </c>
      <c r="D69" s="114" t="str">
        <f>'calendario genErale'!E107</f>
        <v>RN CAGLIARI</v>
      </c>
      <c r="E69" s="114" t="str">
        <f>'calendario genErale'!F107</f>
        <v>PN</v>
      </c>
      <c r="F69" s="114" t="str">
        <f>'calendario genErale'!G107</f>
        <v>U17</v>
      </c>
      <c r="P69" s="117">
        <f t="shared" si="1"/>
        <v>0</v>
      </c>
    </row>
    <row r="70" spans="1:16" x14ac:dyDescent="0.2">
      <c r="A70" s="115">
        <f>'calendario genErale'!A108</f>
        <v>42050</v>
      </c>
      <c r="B70" s="114" t="str">
        <f>'calendario genErale'!C108</f>
        <v>DOLIANOVA</v>
      </c>
      <c r="C70" s="114" t="str">
        <f>'calendario genErale'!D108</f>
        <v>PROMOSPORT</v>
      </c>
      <c r="D70" s="114" t="str">
        <f>'calendario genErale'!E108</f>
        <v>ATLANTIDE</v>
      </c>
      <c r="E70" s="114" t="str">
        <f>'calendario genErale'!F108</f>
        <v>PN</v>
      </c>
      <c r="F70" s="114" t="str">
        <f>'calendario genErale'!G108</f>
        <v>U13</v>
      </c>
      <c r="P70" s="117">
        <f t="shared" si="1"/>
        <v>0</v>
      </c>
    </row>
    <row r="71" spans="1:16" x14ac:dyDescent="0.2">
      <c r="A71" s="115">
        <f>'calendario genErale'!A109</f>
        <v>42050</v>
      </c>
      <c r="B71" s="114" t="str">
        <f>'calendario genErale'!C109</f>
        <v>LU FANGAZZU</v>
      </c>
      <c r="C71" s="114" t="str">
        <f>'calendario genErale'!D109</f>
        <v>QUAL.CAMP. REG.INV.GIOVANILI</v>
      </c>
      <c r="D71" s="114">
        <f>'calendario genErale'!E109</f>
        <v>0</v>
      </c>
      <c r="E71" s="114" t="str">
        <f>'calendario genErale'!F109</f>
        <v>N</v>
      </c>
      <c r="F71" s="114" t="str">
        <f>'calendario genErale'!G109</f>
        <v>REG</v>
      </c>
      <c r="P71" s="117">
        <f t="shared" si="1"/>
        <v>0</v>
      </c>
    </row>
    <row r="72" spans="1:16" x14ac:dyDescent="0.2">
      <c r="A72" s="115">
        <f>'calendario genErale'!A110</f>
        <v>42050</v>
      </c>
      <c r="B72" s="114" t="str">
        <f>'calendario genErale'!C110</f>
        <v>LU FANGAZZU</v>
      </c>
      <c r="C72" s="114" t="str">
        <f>'calendario genErale'!D110</f>
        <v>QUAL.CAMP. REG.INV.GIOVANILI</v>
      </c>
      <c r="D72" s="114">
        <f>'calendario genErale'!E110</f>
        <v>0</v>
      </c>
      <c r="E72" s="114" t="str">
        <f>'calendario genErale'!F110</f>
        <v>N</v>
      </c>
      <c r="F72" s="114" t="str">
        <f>'calendario genErale'!G110</f>
        <v>REG</v>
      </c>
      <c r="P72" s="117">
        <f t="shared" si="1"/>
        <v>0</v>
      </c>
    </row>
    <row r="73" spans="1:16" x14ac:dyDescent="0.2">
      <c r="A73" s="115">
        <f>'calendario genErale'!A112</f>
        <v>42050</v>
      </c>
      <c r="B73" s="114" t="str">
        <f>'calendario genErale'!C112</f>
        <v>QUARTU S.E.</v>
      </c>
      <c r="C73" s="114" t="str">
        <f>'calendario genErale'!D112</f>
        <v>PROMOGEST</v>
      </c>
      <c r="D73" s="114" t="str">
        <f>'calendario genErale'!E112</f>
        <v>OPPUDUM</v>
      </c>
      <c r="E73" s="114" t="str">
        <f>'calendario genErale'!F112</f>
        <v>PN</v>
      </c>
      <c r="F73" s="114" t="str">
        <f>'calendario genErale'!G112</f>
        <v>U13</v>
      </c>
      <c r="P73" s="117">
        <f t="shared" si="1"/>
        <v>0</v>
      </c>
    </row>
    <row r="74" spans="1:16" x14ac:dyDescent="0.2">
      <c r="A74" s="115">
        <f>'calendario genErale'!A113</f>
        <v>42050</v>
      </c>
      <c r="B74" s="114" t="str">
        <f>'calendario genErale'!C113</f>
        <v>TERRAMAINI</v>
      </c>
      <c r="C74" s="114" t="str">
        <f>'calendario genErale'!D113</f>
        <v>QUAL.CAMP. REG.INV.GIOVANILI</v>
      </c>
      <c r="D74" s="114">
        <f>'calendario genErale'!E113</f>
        <v>0</v>
      </c>
      <c r="E74" s="114" t="str">
        <f>'calendario genErale'!F113</f>
        <v>N</v>
      </c>
      <c r="F74" s="114" t="str">
        <f>'calendario genErale'!G113</f>
        <v>REG</v>
      </c>
      <c r="P74" s="117">
        <f t="shared" si="1"/>
        <v>0</v>
      </c>
    </row>
    <row r="75" spans="1:16" x14ac:dyDescent="0.2">
      <c r="A75" s="115">
        <f>'calendario genErale'!A114</f>
        <v>42050</v>
      </c>
      <c r="B75" s="114" t="str">
        <f>'calendario genErale'!C114</f>
        <v>TERRAMAINI</v>
      </c>
      <c r="C75" s="114" t="str">
        <f>'calendario genErale'!D114</f>
        <v>ESPERIA</v>
      </c>
      <c r="D75" s="114" t="str">
        <f>'calendario genErale'!E114</f>
        <v>PROMOGEST</v>
      </c>
      <c r="E75" s="114" t="str">
        <f>'calendario genErale'!F114</f>
        <v>PN</v>
      </c>
      <c r="F75" s="114" t="str">
        <f>'calendario genErale'!G114</f>
        <v>U17</v>
      </c>
      <c r="P75" s="117">
        <f t="shared" si="1"/>
        <v>0</v>
      </c>
    </row>
    <row r="76" spans="1:16" x14ac:dyDescent="0.2">
      <c r="A76" s="115">
        <f>'calendario genErale'!A115</f>
        <v>42050</v>
      </c>
      <c r="B76" s="114" t="str">
        <f>'calendario genErale'!C115</f>
        <v>TERRAMAINI</v>
      </c>
      <c r="C76" s="114" t="str">
        <f>'calendario genErale'!D115</f>
        <v>QUAL.CAMP. REG.INV.GIOVANILI</v>
      </c>
      <c r="D76" s="114">
        <f>'calendario genErale'!E115</f>
        <v>0</v>
      </c>
      <c r="E76" s="114" t="str">
        <f>'calendario genErale'!F115</f>
        <v>N</v>
      </c>
      <c r="F76" s="114" t="str">
        <f>'calendario genErale'!G115</f>
        <v>REG</v>
      </c>
      <c r="P76" s="117">
        <f t="shared" si="1"/>
        <v>0</v>
      </c>
    </row>
    <row r="77" spans="1:16" x14ac:dyDescent="0.2">
      <c r="A77" s="115">
        <f>'calendario genErale'!A118</f>
        <v>42053</v>
      </c>
      <c r="B77" s="114" t="str">
        <f>'calendario genErale'!C118</f>
        <v>QUARTU S.E.</v>
      </c>
      <c r="C77" s="114" t="str">
        <f>'calendario genErale'!D118</f>
        <v xml:space="preserve">3° PROVA CAMP. REG. ES.A </v>
      </c>
      <c r="D77" s="114">
        <f>'calendario genErale'!E118</f>
        <v>0</v>
      </c>
      <c r="E77" s="114" t="str">
        <f>'calendario genErale'!F118</f>
        <v>SY</v>
      </c>
      <c r="F77" s="114">
        <f>'calendario genErale'!G118</f>
        <v>0</v>
      </c>
      <c r="P77" s="117">
        <f t="shared" si="1"/>
        <v>0</v>
      </c>
    </row>
    <row r="78" spans="1:16" x14ac:dyDescent="0.2">
      <c r="A78" s="115">
        <f>'calendario genErale'!A119</f>
        <v>42054</v>
      </c>
      <c r="B78" s="114" t="str">
        <f>'calendario genErale'!C119</f>
        <v>DOLIANOVA</v>
      </c>
      <c r="C78" s="114" t="str">
        <f>'calendario genErale'!D119</f>
        <v>ATLANTIDE</v>
      </c>
      <c r="D78" s="114" t="str">
        <f>'calendario genErale'!E119</f>
        <v>LUNA</v>
      </c>
      <c r="E78" s="114" t="str">
        <f>'calendario genErale'!F119</f>
        <v>PN</v>
      </c>
      <c r="F78" s="114" t="str">
        <f>'calendario genErale'!G119</f>
        <v>U17</v>
      </c>
      <c r="P78" s="117">
        <f t="shared" si="1"/>
        <v>0</v>
      </c>
    </row>
    <row r="79" spans="1:16" x14ac:dyDescent="0.2">
      <c r="A79" s="115">
        <f>'calendario genErale'!A121</f>
        <v>42056</v>
      </c>
      <c r="B79" s="114" t="str">
        <f>'calendario genErale'!C121</f>
        <v>DOLIANOVA</v>
      </c>
      <c r="C79" s="114" t="str">
        <f>'calendario genErale'!D121</f>
        <v>PROMOSPORT</v>
      </c>
      <c r="D79" s="114" t="str">
        <f>'calendario genErale'!E121</f>
        <v>LUNA</v>
      </c>
      <c r="E79" s="114" t="str">
        <f>'calendario genErale'!F121</f>
        <v>PN</v>
      </c>
      <c r="F79" s="114" t="str">
        <f>'calendario genErale'!G121</f>
        <v>U15</v>
      </c>
      <c r="P79" s="117">
        <f t="shared" si="1"/>
        <v>0</v>
      </c>
    </row>
    <row r="80" spans="1:16" x14ac:dyDescent="0.2">
      <c r="A80" s="115">
        <f>'calendario genErale'!A122</f>
        <v>42056</v>
      </c>
      <c r="B80" s="114" t="str">
        <f>'calendario genErale'!C122</f>
        <v>DOLIANOVA</v>
      </c>
      <c r="C80" s="114" t="str">
        <f>'calendario genErale'!D122</f>
        <v>OPPIDUM</v>
      </c>
      <c r="D80" s="114" t="str">
        <f>'calendario genErale'!E122</f>
        <v>ESPERIA</v>
      </c>
      <c r="E80" s="114" t="str">
        <f>'calendario genErale'!F122</f>
        <v>PN</v>
      </c>
      <c r="F80" s="114" t="str">
        <f>'calendario genErale'!G122</f>
        <v>U17</v>
      </c>
      <c r="P80" s="117">
        <f t="shared" si="1"/>
        <v>0</v>
      </c>
    </row>
    <row r="81" spans="1:16" x14ac:dyDescent="0.2">
      <c r="A81" s="115">
        <f>'calendario genErale'!A124</f>
        <v>42056</v>
      </c>
      <c r="B81" s="114" t="str">
        <f>'calendario genErale'!C124</f>
        <v>QUARTU S.E.</v>
      </c>
      <c r="C81" s="114" t="str">
        <f>'calendario genErale'!D124</f>
        <v>PROMOGEST B</v>
      </c>
      <c r="D81" s="114" t="str">
        <f>'calendario genErale'!E124</f>
        <v>PROMOGEST A</v>
      </c>
      <c r="E81" s="114" t="str">
        <f>'calendario genErale'!F124</f>
        <v>PN</v>
      </c>
      <c r="F81" s="114" t="str">
        <f>'calendario genErale'!G124</f>
        <v>U15</v>
      </c>
      <c r="P81" s="117">
        <f t="shared" si="1"/>
        <v>0</v>
      </c>
    </row>
    <row r="82" spans="1:16" x14ac:dyDescent="0.2">
      <c r="A82" s="118">
        <f>'calendario genErale'!A125</f>
        <v>42056</v>
      </c>
      <c r="B82" s="119">
        <f>'calendario genErale'!C125</f>
        <v>0</v>
      </c>
      <c r="C82" s="119" t="str">
        <f>'calendario genErale'!D125</f>
        <v>RN CAGLIARI</v>
      </c>
      <c r="D82" s="119" t="str">
        <f>'calendario genErale'!E125</f>
        <v>RIPOSA</v>
      </c>
      <c r="E82" s="119" t="str">
        <f>'calendario genErale'!F125</f>
        <v>PN</v>
      </c>
      <c r="F82" s="119" t="str">
        <f>'calendario genErale'!G125</f>
        <v>U15</v>
      </c>
      <c r="G82" s="119"/>
      <c r="H82" s="119"/>
      <c r="I82" s="119"/>
      <c r="J82" s="119"/>
      <c r="K82" s="119"/>
      <c r="L82" s="119"/>
      <c r="M82" s="119"/>
      <c r="N82" s="119"/>
      <c r="O82" s="119"/>
      <c r="P82" s="117">
        <f t="shared" si="1"/>
        <v>0</v>
      </c>
    </row>
    <row r="83" spans="1:16" x14ac:dyDescent="0.2">
      <c r="A83" s="118">
        <f>'calendario genErale'!A129</f>
        <v>42057</v>
      </c>
      <c r="B83" s="119" t="str">
        <f>'calendario genErale'!C129</f>
        <v>LU FANGAZZU</v>
      </c>
      <c r="C83" s="119" t="str">
        <f>'calendario genErale'!D129</f>
        <v>QUAL.CAMP. REG.INV. ESORDIENTI B</v>
      </c>
      <c r="D83" s="119">
        <f>'calendario genErale'!E129</f>
        <v>0</v>
      </c>
      <c r="E83" s="119" t="str">
        <f>'calendario genErale'!F129</f>
        <v>N</v>
      </c>
      <c r="F83" s="119" t="str">
        <f>'calendario genErale'!G129</f>
        <v>REG</v>
      </c>
      <c r="G83" s="119"/>
      <c r="H83" s="119"/>
      <c r="I83" s="119"/>
      <c r="J83" s="119"/>
      <c r="K83" s="119"/>
      <c r="L83" s="119"/>
      <c r="M83" s="119"/>
      <c r="N83" s="119"/>
      <c r="O83" s="119"/>
      <c r="P83" s="117">
        <f t="shared" si="1"/>
        <v>0</v>
      </c>
    </row>
    <row r="84" spans="1:16" x14ac:dyDescent="0.2">
      <c r="A84" s="115">
        <f>'calendario genErale'!A130</f>
        <v>42057</v>
      </c>
      <c r="B84" s="114" t="str">
        <f>'calendario genErale'!C130</f>
        <v>QUARTU S.E.</v>
      </c>
      <c r="C84" s="114" t="str">
        <f>'calendario genErale'!D130</f>
        <v>PROMOGEST</v>
      </c>
      <c r="D84" s="114" t="str">
        <f>'calendario genErale'!E130</f>
        <v>PROMOSPORT</v>
      </c>
      <c r="E84" s="114" t="str">
        <f>'calendario genErale'!F130</f>
        <v>PN</v>
      </c>
      <c r="F84" s="114" t="str">
        <f>'calendario genErale'!G130</f>
        <v>U13</v>
      </c>
      <c r="P84" s="117">
        <f t="shared" si="1"/>
        <v>0</v>
      </c>
    </row>
    <row r="85" spans="1:16" x14ac:dyDescent="0.2">
      <c r="A85" s="115">
        <f>'calendario genErale'!A131</f>
        <v>42057</v>
      </c>
      <c r="B85" s="114" t="str">
        <f>'calendario genErale'!C131</f>
        <v>QUARTU S.E.</v>
      </c>
      <c r="C85" s="114" t="str">
        <f>'calendario genErale'!D131</f>
        <v>PROMOGEST</v>
      </c>
      <c r="D85" s="114" t="str">
        <f>'calendario genErale'!E131</f>
        <v>NC MILANO</v>
      </c>
      <c r="E85" s="114" t="str">
        <f>'calendario genErale'!F131</f>
        <v>PN</v>
      </c>
      <c r="F85" s="114" t="str">
        <f>'calendario genErale'!G131</f>
        <v>A2F</v>
      </c>
      <c r="P85" s="117">
        <f t="shared" si="1"/>
        <v>0</v>
      </c>
    </row>
    <row r="86" spans="1:16" x14ac:dyDescent="0.2">
      <c r="A86" s="115">
        <f>'calendario genErale'!A132</f>
        <v>42057</v>
      </c>
      <c r="B86" s="114" t="str">
        <f>'calendario genErale'!C132</f>
        <v>TERRAMAINI</v>
      </c>
      <c r="C86" s="114" t="str">
        <f>'calendario genErale'!D132</f>
        <v>QUAL.CAMP. REG.INV. ESORDIENTI B</v>
      </c>
      <c r="D86" s="114">
        <f>'calendario genErale'!E132</f>
        <v>0</v>
      </c>
      <c r="E86" s="114" t="str">
        <f>'calendario genErale'!F132</f>
        <v>N</v>
      </c>
      <c r="F86" s="114" t="str">
        <f>'calendario genErale'!G132</f>
        <v>REG</v>
      </c>
      <c r="P86" s="117">
        <f t="shared" si="1"/>
        <v>0</v>
      </c>
    </row>
    <row r="87" spans="1:16" x14ac:dyDescent="0.2">
      <c r="A87" s="115">
        <f>'calendario genErale'!A134</f>
        <v>42057</v>
      </c>
      <c r="B87" s="114">
        <f>'calendario genErale'!C134</f>
        <v>0</v>
      </c>
      <c r="C87" s="114" t="str">
        <f>'calendario genErale'!D134</f>
        <v>OPPIDUM</v>
      </c>
      <c r="D87" s="114" t="str">
        <f>'calendario genErale'!E134</f>
        <v>RIPOSA</v>
      </c>
      <c r="E87" s="114" t="str">
        <f>'calendario genErale'!F134</f>
        <v>PN</v>
      </c>
      <c r="F87" s="114" t="str">
        <f>'calendario genErale'!G134</f>
        <v>U13</v>
      </c>
      <c r="P87" s="117">
        <f t="shared" si="1"/>
        <v>0</v>
      </c>
    </row>
    <row r="88" spans="1:16" x14ac:dyDescent="0.2">
      <c r="A88" s="115">
        <f>'calendario genErale'!A135</f>
        <v>42057</v>
      </c>
      <c r="B88" s="114">
        <f>'calendario genErale'!C135</f>
        <v>0</v>
      </c>
      <c r="C88" s="114" t="str">
        <f>'calendario genErale'!D135</f>
        <v>PROMOGEST</v>
      </c>
      <c r="D88" s="114" t="str">
        <f>'calendario genErale'!E135</f>
        <v>RIPOSA</v>
      </c>
      <c r="E88" s="114" t="str">
        <f>'calendario genErale'!F135</f>
        <v>PN</v>
      </c>
      <c r="F88" s="114" t="str">
        <f>'calendario genErale'!G135</f>
        <v>U17</v>
      </c>
      <c r="P88" s="117">
        <f t="shared" si="1"/>
        <v>0</v>
      </c>
    </row>
    <row r="89" spans="1:16" x14ac:dyDescent="0.2">
      <c r="A89" s="115">
        <f>'calendario genErale'!A136</f>
        <v>42060</v>
      </c>
      <c r="B89" s="114" t="str">
        <f>'calendario genErale'!C136</f>
        <v>QUARTU S.E.</v>
      </c>
      <c r="C89" s="114" t="str">
        <f>'calendario genErale'!D136</f>
        <v>4° PROVA CAMP.REG. RAGAZZE</v>
      </c>
      <c r="D89" s="114">
        <f>'calendario genErale'!E136</f>
        <v>0</v>
      </c>
      <c r="E89" s="114" t="str">
        <f>'calendario genErale'!F136</f>
        <v>SY</v>
      </c>
      <c r="F89" s="114">
        <f>'calendario genErale'!G136</f>
        <v>0</v>
      </c>
      <c r="P89" s="117">
        <f t="shared" si="1"/>
        <v>0</v>
      </c>
    </row>
    <row r="90" spans="1:16" x14ac:dyDescent="0.2">
      <c r="A90" s="115">
        <f>'calendario genErale'!A139</f>
        <v>42063</v>
      </c>
      <c r="B90" s="114" t="str">
        <f>'calendario genErale'!C139</f>
        <v>PALERMO</v>
      </c>
      <c r="C90" s="114" t="str">
        <f>'calendario genErale'!D139</f>
        <v>TE.LI MAR</v>
      </c>
      <c r="D90" s="114" t="str">
        <f>'calendario genErale'!E139</f>
        <v>PROMOGEST</v>
      </c>
      <c r="E90" s="114" t="str">
        <f>'calendario genErale'!F139</f>
        <v>PN</v>
      </c>
      <c r="F90" s="114" t="str">
        <f>'calendario genErale'!G139</f>
        <v>A2</v>
      </c>
      <c r="P90" s="117">
        <f t="shared" si="1"/>
        <v>0</v>
      </c>
    </row>
    <row r="91" spans="1:16" x14ac:dyDescent="0.2">
      <c r="A91" s="115">
        <f>'calendario genErale'!A140</f>
        <v>42063</v>
      </c>
      <c r="B91" s="114" t="str">
        <f>'calendario genErale'!C140</f>
        <v>QUARTU S.E.</v>
      </c>
      <c r="C91" s="114" t="str">
        <f>'calendario genErale'!D140</f>
        <v>RN CAGLIARI</v>
      </c>
      <c r="D91" s="114" t="str">
        <f>'calendario genErale'!E140</f>
        <v>CROCERA STADIUM</v>
      </c>
      <c r="E91" s="114" t="str">
        <f>'calendario genErale'!F140</f>
        <v>PN</v>
      </c>
      <c r="F91" s="114" t="str">
        <f>'calendario genErale'!G140</f>
        <v>BM</v>
      </c>
      <c r="P91" s="117">
        <f t="shared" si="1"/>
        <v>0</v>
      </c>
    </row>
    <row r="92" spans="1:16" x14ac:dyDescent="0.2">
      <c r="A92" s="115">
        <f>'calendario genErale'!A141</f>
        <v>42063</v>
      </c>
      <c r="B92" s="114" t="str">
        <f>'calendario genErale'!C141</f>
        <v>QUARTU S.E.</v>
      </c>
      <c r="C92" s="114" t="str">
        <f>'calendario genErale'!D141</f>
        <v>FINALI CAMP.REG.INV.ESORDIENTI A</v>
      </c>
      <c r="D92" s="114">
        <f>'calendario genErale'!E141</f>
        <v>0</v>
      </c>
      <c r="E92" s="114" t="str">
        <f>'calendario genErale'!F141</f>
        <v>N</v>
      </c>
      <c r="F92" s="114" t="str">
        <f>'calendario genErale'!G141</f>
        <v>REG</v>
      </c>
      <c r="P92" s="117">
        <f t="shared" si="1"/>
        <v>0</v>
      </c>
    </row>
    <row r="93" spans="1:16" x14ac:dyDescent="0.2">
      <c r="A93" s="115">
        <f>'calendario genErale'!A144</f>
        <v>42064</v>
      </c>
      <c r="B93" s="114" t="str">
        <f>'calendario genErale'!C144</f>
        <v>DOLIANOVA</v>
      </c>
      <c r="C93" s="114" t="str">
        <f>'calendario genErale'!D144</f>
        <v>OPPIDUM</v>
      </c>
      <c r="D93" s="114" t="str">
        <f>'calendario genErale'!E144</f>
        <v>LUNA</v>
      </c>
      <c r="E93" s="114" t="str">
        <f>'calendario genErale'!F144</f>
        <v>PN</v>
      </c>
      <c r="F93" s="114" t="str">
        <f>'calendario genErale'!G144</f>
        <v>U17</v>
      </c>
      <c r="P93" s="117">
        <f t="shared" si="1"/>
        <v>0</v>
      </c>
    </row>
    <row r="94" spans="1:16" x14ac:dyDescent="0.2">
      <c r="A94" s="115">
        <f>'calendario genErale'!A145</f>
        <v>42064</v>
      </c>
      <c r="B94" s="114" t="str">
        <f>'calendario genErale'!C145</f>
        <v>FIRENZE</v>
      </c>
      <c r="C94" s="114" t="str">
        <f>'calendario genErale'!D145</f>
        <v>RN FLORENTIA</v>
      </c>
      <c r="D94" s="114" t="str">
        <f>'calendario genErale'!E145</f>
        <v>PROMOGEST</v>
      </c>
      <c r="E94" s="114" t="str">
        <f>'calendario genErale'!F145</f>
        <v>PN</v>
      </c>
      <c r="F94" s="114" t="str">
        <f>'calendario genErale'!G145</f>
        <v>A2F</v>
      </c>
      <c r="P94" s="117">
        <f t="shared" si="1"/>
        <v>0</v>
      </c>
    </row>
    <row r="95" spans="1:16" x14ac:dyDescent="0.2">
      <c r="A95" s="115">
        <f>'calendario genErale'!A146</f>
        <v>42064</v>
      </c>
      <c r="B95" s="114" t="str">
        <f>'calendario genErale'!C146</f>
        <v>QUARTU S.E.</v>
      </c>
      <c r="C95" s="114" t="str">
        <f>'calendario genErale'!D146</f>
        <v>FINALI CAMP.REG.INV.ESORDIENTI A</v>
      </c>
      <c r="D95" s="114">
        <f>'calendario genErale'!E146</f>
        <v>0</v>
      </c>
      <c r="E95" s="114" t="str">
        <f>'calendario genErale'!F146</f>
        <v>N</v>
      </c>
      <c r="F95" s="114" t="str">
        <f>'calendario genErale'!G146</f>
        <v>REG</v>
      </c>
      <c r="P95" s="117">
        <f t="shared" si="1"/>
        <v>0</v>
      </c>
    </row>
    <row r="96" spans="1:16" x14ac:dyDescent="0.2">
      <c r="A96" s="115">
        <f>'calendario genErale'!A147</f>
        <v>42064</v>
      </c>
      <c r="B96" s="114" t="str">
        <f>'calendario genErale'!C147</f>
        <v>QUARTU S.E.</v>
      </c>
      <c r="C96" s="114" t="str">
        <f>'calendario genErale'!D147</f>
        <v>FINALI CAMP.REG.INV.ESORDIENTI A</v>
      </c>
      <c r="D96" s="114">
        <f>'calendario genErale'!E147</f>
        <v>0</v>
      </c>
      <c r="E96" s="114" t="str">
        <f>'calendario genErale'!F147</f>
        <v>N</v>
      </c>
      <c r="F96" s="114" t="str">
        <f>'calendario genErale'!G147</f>
        <v>REG</v>
      </c>
      <c r="P96" s="117">
        <f t="shared" si="1"/>
        <v>0</v>
      </c>
    </row>
    <row r="97" spans="1:16" x14ac:dyDescent="0.2">
      <c r="A97" s="115">
        <f>'calendario genErale'!A149</f>
        <v>42064</v>
      </c>
      <c r="B97" s="114" t="str">
        <f>'calendario genErale'!C149</f>
        <v>TERRAMAINI</v>
      </c>
      <c r="C97" s="114" t="str">
        <f>'calendario genErale'!D149</f>
        <v>CAMP.REG.INV. MASTER</v>
      </c>
      <c r="D97" s="114">
        <f>'calendario genErale'!E149</f>
        <v>0</v>
      </c>
      <c r="E97" s="114" t="str">
        <f>'calendario genErale'!F149</f>
        <v>M</v>
      </c>
      <c r="F97" s="114">
        <f>'calendario genErale'!G149</f>
        <v>0</v>
      </c>
      <c r="P97" s="117">
        <f t="shared" si="1"/>
        <v>0</v>
      </c>
    </row>
    <row r="98" spans="1:16" x14ac:dyDescent="0.2">
      <c r="A98" s="115">
        <f>'calendario genErale'!A150</f>
        <v>42064</v>
      </c>
      <c r="B98" s="114">
        <f>'calendario genErale'!C150</f>
        <v>0</v>
      </c>
      <c r="C98" s="114" t="str">
        <f>'calendario genErale'!D150</f>
        <v>TORNEO PRECAMPIONATO SERIE C</v>
      </c>
      <c r="D98" s="114">
        <f>'calendario genErale'!E150</f>
        <v>0</v>
      </c>
      <c r="E98" s="114" t="str">
        <f>'calendario genErale'!F150</f>
        <v>PN</v>
      </c>
      <c r="F98" s="114" t="str">
        <f>'calendario genErale'!G150</f>
        <v>C</v>
      </c>
      <c r="P98" s="117">
        <f t="shared" si="1"/>
        <v>0</v>
      </c>
    </row>
    <row r="99" spans="1:16" x14ac:dyDescent="0.2">
      <c r="A99" s="115">
        <f>'calendario genErale'!A151</f>
        <v>42064</v>
      </c>
      <c r="B99" s="114">
        <f>'calendario genErale'!C151</f>
        <v>0</v>
      </c>
      <c r="C99" s="114" t="str">
        <f>'calendario genErale'!D151</f>
        <v>ESPERIA</v>
      </c>
      <c r="D99" s="114" t="str">
        <f>'calendario genErale'!E151</f>
        <v>RIPOSA</v>
      </c>
      <c r="E99" s="114" t="str">
        <f>'calendario genErale'!F151</f>
        <v>PN</v>
      </c>
      <c r="F99" s="114" t="str">
        <f>'calendario genErale'!G151</f>
        <v>U17</v>
      </c>
      <c r="P99" s="117">
        <f t="shared" si="1"/>
        <v>0</v>
      </c>
    </row>
    <row r="100" spans="1:16" x14ac:dyDescent="0.2">
      <c r="A100" s="115">
        <f>'calendario genErale'!A152</f>
        <v>42067</v>
      </c>
      <c r="B100" s="114" t="str">
        <f>'calendario genErale'!C152</f>
        <v>QUARTU S.E.</v>
      </c>
      <c r="C100" s="114" t="str">
        <f>'calendario genErale'!D152</f>
        <v>4° PROVA CAMP.REG.ES. A</v>
      </c>
      <c r="D100" s="114">
        <f>'calendario genErale'!E152</f>
        <v>0</v>
      </c>
      <c r="E100" s="114" t="str">
        <f>'calendario genErale'!F152</f>
        <v>SY</v>
      </c>
      <c r="F100" s="114">
        <f>'calendario genErale'!G152</f>
        <v>0</v>
      </c>
      <c r="P100" s="117">
        <f t="shared" si="1"/>
        <v>0</v>
      </c>
    </row>
    <row r="101" spans="1:16" x14ac:dyDescent="0.2">
      <c r="A101" s="115">
        <f>'calendario genErale'!A153</f>
        <v>42067</v>
      </c>
      <c r="B101" s="114" t="str">
        <f>'calendario genErale'!C153</f>
        <v>QUARTU S.E.</v>
      </c>
      <c r="C101" s="114" t="str">
        <f>'calendario genErale'!D153</f>
        <v>PROMOGEST</v>
      </c>
      <c r="D101" s="114" t="str">
        <f>'calendario genErale'!E153</f>
        <v>RN CAGLIARI</v>
      </c>
      <c r="E101" s="114" t="str">
        <f>'calendario genErale'!F153</f>
        <v>PN</v>
      </c>
      <c r="F101" s="114" t="str">
        <f>'calendario genErale'!G153</f>
        <v>U17</v>
      </c>
      <c r="P101" s="117">
        <f t="shared" si="1"/>
        <v>0</v>
      </c>
    </row>
    <row r="102" spans="1:16" x14ac:dyDescent="0.2">
      <c r="A102" s="115">
        <f>'calendario genErale'!A154</f>
        <v>42068</v>
      </c>
      <c r="B102" s="114" t="str">
        <f>'calendario genErale'!C154</f>
        <v>DOLIANOVA</v>
      </c>
      <c r="C102" s="114" t="str">
        <f>'calendario genErale'!D154</f>
        <v>NUOTOMANIA</v>
      </c>
      <c r="D102" s="114" t="str">
        <f>'calendario genErale'!E154</f>
        <v>ATLANTIDE</v>
      </c>
      <c r="E102" s="114" t="str">
        <f>'calendario genErale'!F154</f>
        <v>PN</v>
      </c>
      <c r="F102" s="114" t="str">
        <f>'calendario genErale'!G154</f>
        <v>U17</v>
      </c>
      <c r="P102" s="117">
        <f t="shared" si="1"/>
        <v>0</v>
      </c>
    </row>
    <row r="103" spans="1:16" x14ac:dyDescent="0.2">
      <c r="A103" s="115">
        <f>'calendario genErale'!A156</f>
        <v>42070</v>
      </c>
      <c r="B103" s="114" t="str">
        <f>'calendario genErale'!C156</f>
        <v>GENOVA</v>
      </c>
      <c r="C103" s="114" t="str">
        <f>'calendario genErale'!D156</f>
        <v>ARAGNO RIVALORESI</v>
      </c>
      <c r="D103" s="114" t="str">
        <f>'calendario genErale'!E156</f>
        <v>RN CAGLIARI</v>
      </c>
      <c r="E103" s="114" t="str">
        <f>'calendario genErale'!F156</f>
        <v>PN</v>
      </c>
      <c r="F103" s="114" t="str">
        <f>'calendario genErale'!G156</f>
        <v>BM</v>
      </c>
      <c r="P103" s="117">
        <f t="shared" si="1"/>
        <v>0</v>
      </c>
    </row>
    <row r="104" spans="1:16" x14ac:dyDescent="0.2">
      <c r="A104" s="115">
        <f>'calendario genErale'!A157</f>
        <v>42070</v>
      </c>
      <c r="B104" s="114" t="str">
        <f>'calendario genErale'!C157</f>
        <v>QUARTU S.E.</v>
      </c>
      <c r="C104" s="114" t="str">
        <f>'calendario genErale'!D157</f>
        <v>PROMOGEST</v>
      </c>
      <c r="D104" s="114" t="str">
        <f>'calendario genErale'!E157</f>
        <v>NC CIVITAVECCHIA</v>
      </c>
      <c r="E104" s="114" t="str">
        <f>'calendario genErale'!F157</f>
        <v>PN</v>
      </c>
      <c r="F104" s="114" t="str">
        <f>'calendario genErale'!G157</f>
        <v>A2</v>
      </c>
      <c r="P104" s="117">
        <f t="shared" si="1"/>
        <v>0</v>
      </c>
    </row>
    <row r="105" spans="1:16" x14ac:dyDescent="0.2">
      <c r="A105" s="115">
        <f>'calendario genErale'!A160</f>
        <v>42071</v>
      </c>
      <c r="B105" s="114" t="str">
        <f>'calendario genErale'!C160</f>
        <v>DOLIANOVA</v>
      </c>
      <c r="C105" s="114" t="str">
        <f>'calendario genErale'!D160</f>
        <v>OPPIDUM</v>
      </c>
      <c r="D105" s="114" t="str">
        <f>'calendario genErale'!E160</f>
        <v>ATLANTIDE</v>
      </c>
      <c r="E105" s="114" t="str">
        <f>'calendario genErale'!F160</f>
        <v>PN</v>
      </c>
      <c r="F105" s="114" t="str">
        <f>'calendario genErale'!G160</f>
        <v>U13</v>
      </c>
      <c r="P105" s="117">
        <f t="shared" si="1"/>
        <v>0</v>
      </c>
    </row>
    <row r="106" spans="1:16" x14ac:dyDescent="0.2">
      <c r="A106" s="115">
        <f>'calendario genErale'!A161</f>
        <v>42071</v>
      </c>
      <c r="B106" s="114" t="str">
        <f>'calendario genErale'!C161</f>
        <v>DOLIANOVA</v>
      </c>
      <c r="C106" s="114" t="str">
        <f>'calendario genErale'!D161</f>
        <v>PROMOSPORT</v>
      </c>
      <c r="D106" s="114" t="str">
        <f>'calendario genErale'!E161</f>
        <v>RN CAGLIARI</v>
      </c>
      <c r="E106" s="114" t="str">
        <f>'calendario genErale'!F161</f>
        <v>PN</v>
      </c>
      <c r="F106" s="114" t="str">
        <f>'calendario genErale'!G161</f>
        <v>U13</v>
      </c>
      <c r="P106" s="117">
        <f t="shared" si="1"/>
        <v>0</v>
      </c>
    </row>
    <row r="107" spans="1:16" x14ac:dyDescent="0.2">
      <c r="A107" s="115">
        <f>'calendario genErale'!A162</f>
        <v>42071</v>
      </c>
      <c r="B107" s="114" t="str">
        <f>'calendario genErale'!C162</f>
        <v>QUARTU S.E.</v>
      </c>
      <c r="C107" s="114" t="str">
        <f>'calendario genErale'!D162</f>
        <v>PROMOGEST</v>
      </c>
      <c r="D107" s="114" t="str">
        <f>'calendario genErale'!E162</f>
        <v>ESPERIA</v>
      </c>
      <c r="E107" s="114" t="str">
        <f>'calendario genErale'!F162</f>
        <v>PN</v>
      </c>
      <c r="F107" s="114" t="str">
        <f>'calendario genErale'!G162</f>
        <v>U17</v>
      </c>
      <c r="P107" s="117">
        <f t="shared" si="1"/>
        <v>0</v>
      </c>
    </row>
    <row r="108" spans="1:16" x14ac:dyDescent="0.2">
      <c r="A108" s="115">
        <f>'calendario genErale'!A163</f>
        <v>42071</v>
      </c>
      <c r="B108" s="114" t="str">
        <f>'calendario genErale'!C163</f>
        <v>QUARTU S.E.</v>
      </c>
      <c r="C108" s="114" t="str">
        <f>'calendario genErale'!D163</f>
        <v>PROMOGEST</v>
      </c>
      <c r="D108" s="114" t="str">
        <f>'calendario genErale'!E163</f>
        <v>RN BOLOGNA</v>
      </c>
      <c r="E108" s="114" t="str">
        <f>'calendario genErale'!F163</f>
        <v>PN</v>
      </c>
      <c r="F108" s="114" t="str">
        <f>'calendario genErale'!G163</f>
        <v>A2F</v>
      </c>
      <c r="P108" s="117">
        <f t="shared" si="1"/>
        <v>0</v>
      </c>
    </row>
    <row r="109" spans="1:16" x14ac:dyDescent="0.2">
      <c r="A109" s="115">
        <f>'calendario genErale'!A164</f>
        <v>42071</v>
      </c>
      <c r="B109" s="114" t="str">
        <f>'calendario genErale'!C164</f>
        <v>SESTU</v>
      </c>
      <c r="C109" s="114" t="str">
        <f>'calendario genErale'!D164</f>
        <v>LUNA</v>
      </c>
      <c r="D109" s="114" t="str">
        <f>'calendario genErale'!E164</f>
        <v>NUOTOMANIA</v>
      </c>
      <c r="E109" s="114" t="str">
        <f>'calendario genErale'!F164</f>
        <v>PN</v>
      </c>
      <c r="F109" s="114" t="str">
        <f>'calendario genErale'!G164</f>
        <v>U17</v>
      </c>
      <c r="P109" s="117">
        <f t="shared" si="1"/>
        <v>0</v>
      </c>
    </row>
    <row r="110" spans="1:16" x14ac:dyDescent="0.2">
      <c r="A110" s="115">
        <f>'calendario genErale'!A169</f>
        <v>42071</v>
      </c>
      <c r="B110" s="114">
        <f>'calendario genErale'!C169</f>
        <v>0</v>
      </c>
      <c r="C110" s="114" t="str">
        <f>'calendario genErale'!D169</f>
        <v>ATLANTIDE</v>
      </c>
      <c r="D110" s="114" t="str">
        <f>'calendario genErale'!E169</f>
        <v>RIPOSA</v>
      </c>
      <c r="E110" s="114" t="str">
        <f>'calendario genErale'!F169</f>
        <v>PN</v>
      </c>
      <c r="F110" s="114" t="str">
        <f>'calendario genErale'!G169</f>
        <v>U17</v>
      </c>
      <c r="P110" s="117">
        <f t="shared" si="1"/>
        <v>0</v>
      </c>
    </row>
    <row r="111" spans="1:16" x14ac:dyDescent="0.2">
      <c r="A111" s="115">
        <f>'calendario genErale'!A170</f>
        <v>42074</v>
      </c>
      <c r="B111" s="114" t="str">
        <f>'calendario genErale'!C170</f>
        <v>QUARTU S.E.</v>
      </c>
      <c r="C111" s="114" t="str">
        <f>'calendario genErale'!D170</f>
        <v>PROMOGEST A</v>
      </c>
      <c r="D111" s="114" t="str">
        <f>'calendario genErale'!E170</f>
        <v>RN CAGLIARI</v>
      </c>
      <c r="E111" s="114" t="str">
        <f>'calendario genErale'!F170</f>
        <v>PN</v>
      </c>
      <c r="F111" s="114" t="str">
        <f>'calendario genErale'!G170</f>
        <v>U15</v>
      </c>
      <c r="P111" s="117">
        <f t="shared" si="1"/>
        <v>0</v>
      </c>
    </row>
    <row r="112" spans="1:16" x14ac:dyDescent="0.2">
      <c r="A112" s="115">
        <f>'calendario genErale'!A171</f>
        <v>42075</v>
      </c>
      <c r="B112" s="114" t="str">
        <f>'calendario genErale'!C171</f>
        <v>DOLIANOVA</v>
      </c>
      <c r="C112" s="114" t="str">
        <f>'calendario genErale'!D171</f>
        <v>ATLANTIDE</v>
      </c>
      <c r="D112" s="114" t="str">
        <f>'calendario genErale'!E171</f>
        <v>PROMOGEST</v>
      </c>
      <c r="E112" s="114" t="str">
        <f>'calendario genErale'!F171</f>
        <v>PN</v>
      </c>
      <c r="F112" s="114" t="str">
        <f>'calendario genErale'!G171</f>
        <v>U17</v>
      </c>
      <c r="P112" s="117">
        <f t="shared" si="1"/>
        <v>0</v>
      </c>
    </row>
    <row r="113" spans="1:16" x14ac:dyDescent="0.2">
      <c r="A113" s="115">
        <f>'calendario genErale'!A172</f>
        <v>42075</v>
      </c>
      <c r="B113" s="114" t="str">
        <f>'calendario genErale'!C172</f>
        <v>DOLIANOVA</v>
      </c>
      <c r="C113" s="114" t="str">
        <f>'calendario genErale'!D172</f>
        <v>RN CAGLIARI</v>
      </c>
      <c r="D113" s="114" t="str">
        <f>'calendario genErale'!E172</f>
        <v>OPPUDUM</v>
      </c>
      <c r="E113" s="114" t="str">
        <f>'calendario genErale'!F172</f>
        <v>PN</v>
      </c>
      <c r="F113" s="114" t="str">
        <f>'calendario genErale'!G172</f>
        <v>U17</v>
      </c>
      <c r="P113" s="117">
        <f t="shared" si="1"/>
        <v>0</v>
      </c>
    </row>
    <row r="114" spans="1:16" x14ac:dyDescent="0.2">
      <c r="A114" s="115">
        <f>'calendario genErale'!A173</f>
        <v>42076</v>
      </c>
      <c r="B114" s="114" t="str">
        <f>'calendario genErale'!C173</f>
        <v>MILANO</v>
      </c>
      <c r="C114" s="114" t="str">
        <f>'calendario genErale'!D173</f>
        <v>2°GRANPRIX D'INVERNO . IV CITTA' MI</v>
      </c>
      <c r="D114" s="114">
        <f>'calendario genErale'!E173</f>
        <v>0</v>
      </c>
      <c r="E114" s="114" t="str">
        <f>'calendario genErale'!F173</f>
        <v>N</v>
      </c>
      <c r="F114" s="114" t="str">
        <f>'calendario genErale'!G173</f>
        <v>NAZ.</v>
      </c>
      <c r="P114" s="117">
        <f t="shared" si="1"/>
        <v>0</v>
      </c>
    </row>
    <row r="115" spans="1:16" x14ac:dyDescent="0.2">
      <c r="A115" s="115">
        <f>'calendario genErale'!A174</f>
        <v>42077</v>
      </c>
      <c r="B115" s="114" t="str">
        <f>'calendario genErale'!C174</f>
        <v>DOLIANOVA</v>
      </c>
      <c r="C115" s="114" t="str">
        <f>'calendario genErale'!D174</f>
        <v>NUOTOMANIA</v>
      </c>
      <c r="D115" s="114" t="str">
        <f>'calendario genErale'!E174</f>
        <v>OPPIDUM</v>
      </c>
      <c r="E115" s="114" t="str">
        <f>'calendario genErale'!F174</f>
        <v>PN</v>
      </c>
      <c r="F115" s="114" t="str">
        <f>'calendario genErale'!G174</f>
        <v>U17</v>
      </c>
      <c r="P115" s="117">
        <f t="shared" si="1"/>
        <v>0</v>
      </c>
    </row>
    <row r="116" spans="1:16" x14ac:dyDescent="0.2">
      <c r="A116" s="115">
        <f>'calendario genErale'!A178</f>
        <v>42077</v>
      </c>
      <c r="B116" s="114">
        <f>'calendario genErale'!C178</f>
        <v>0</v>
      </c>
      <c r="C116" s="114" t="str">
        <f>'calendario genErale'!D178</f>
        <v>RN CAGLIARI</v>
      </c>
      <c r="D116" s="114" t="str">
        <f>'calendario genErale'!E178</f>
        <v>RIPOSA</v>
      </c>
      <c r="E116" s="114" t="str">
        <f>'calendario genErale'!F178</f>
        <v>PN</v>
      </c>
      <c r="F116" s="114" t="str">
        <f>'calendario genErale'!G178</f>
        <v>BM</v>
      </c>
      <c r="P116" s="117">
        <f t="shared" si="1"/>
        <v>0</v>
      </c>
    </row>
    <row r="117" spans="1:16" x14ac:dyDescent="0.2">
      <c r="A117" s="115">
        <f>'calendario genErale'!A180</f>
        <v>42078</v>
      </c>
      <c r="B117" s="114" t="str">
        <f>'calendario genErale'!C180</f>
        <v>DOLIANOVA</v>
      </c>
      <c r="C117" s="114" t="str">
        <f>'calendario genErale'!D180</f>
        <v>3° TROFEO NUOTOMANIA - nuoto/slvm</v>
      </c>
      <c r="D117" s="114">
        <f>'calendario genErale'!E180</f>
        <v>0</v>
      </c>
      <c r="E117" s="114" t="str">
        <f>'calendario genErale'!F180</f>
        <v>P</v>
      </c>
      <c r="F117" s="114" t="str">
        <f>'calendario genErale'!G180</f>
        <v>EXTRA</v>
      </c>
      <c r="P117" s="117">
        <f t="shared" si="1"/>
        <v>0</v>
      </c>
    </row>
    <row r="118" spans="1:16" x14ac:dyDescent="0.2">
      <c r="A118" s="115">
        <f>'calendario genErale'!A183</f>
        <v>42078</v>
      </c>
      <c r="B118" s="114" t="str">
        <f>'calendario genErale'!C183</f>
        <v>TERRAMAINI</v>
      </c>
      <c r="C118" s="114" t="str">
        <f>'calendario genErale'!D183</f>
        <v>FINALI CAMP.REG.INV.ESORDIENTI B</v>
      </c>
      <c r="D118" s="114">
        <f>'calendario genErale'!E183</f>
        <v>0</v>
      </c>
      <c r="E118" s="114" t="str">
        <f>'calendario genErale'!F183</f>
        <v>N</v>
      </c>
      <c r="F118" s="114" t="str">
        <f>'calendario genErale'!G183</f>
        <v>REG</v>
      </c>
      <c r="P118" s="117">
        <f t="shared" si="1"/>
        <v>0</v>
      </c>
    </row>
    <row r="119" spans="1:16" x14ac:dyDescent="0.2">
      <c r="A119" s="115">
        <f>'calendario genErale'!A184</f>
        <v>42078</v>
      </c>
      <c r="B119" s="114" t="str">
        <f>'calendario genErale'!C184</f>
        <v>TERRAMAINI</v>
      </c>
      <c r="C119" s="114" t="str">
        <f>'calendario genErale'!D184</f>
        <v>FINALI CAMP.REG.INV.ESORDIENTI B</v>
      </c>
      <c r="D119" s="114">
        <f>'calendario genErale'!E184</f>
        <v>0</v>
      </c>
      <c r="E119" s="114" t="str">
        <f>'calendario genErale'!F184</f>
        <v>N</v>
      </c>
      <c r="F119" s="114" t="str">
        <f>'calendario genErale'!G184</f>
        <v>REG</v>
      </c>
      <c r="P119" s="117">
        <f t="shared" si="1"/>
        <v>0</v>
      </c>
    </row>
    <row r="120" spans="1:16" x14ac:dyDescent="0.2">
      <c r="A120" s="115">
        <f>'calendario genErale'!A185</f>
        <v>42078</v>
      </c>
      <c r="B120" s="114">
        <f>'calendario genErale'!C185</f>
        <v>0</v>
      </c>
      <c r="C120" s="114" t="str">
        <f>'calendario genErale'!D185</f>
        <v>RN CAGLIARI</v>
      </c>
      <c r="D120" s="114" t="str">
        <f>'calendario genErale'!E185</f>
        <v>RIPOSA</v>
      </c>
      <c r="E120" s="114" t="str">
        <f>'calendario genErale'!F185</f>
        <v>PN</v>
      </c>
      <c r="F120" s="114" t="str">
        <f>'calendario genErale'!G185</f>
        <v>U17</v>
      </c>
      <c r="P120" s="117">
        <f t="shared" si="1"/>
        <v>0</v>
      </c>
    </row>
    <row r="121" spans="1:16" x14ac:dyDescent="0.2">
      <c r="A121" s="115">
        <f>'calendario genErale'!A186</f>
        <v>42081</v>
      </c>
      <c r="B121" s="114" t="str">
        <f>'calendario genErale'!C186</f>
        <v>QUARTU S.E.</v>
      </c>
      <c r="C121" s="114" t="str">
        <f>'calendario genErale'!D186</f>
        <v>5° PROVA CAMP.REG. RAGAZZE</v>
      </c>
      <c r="D121" s="114">
        <f>'calendario genErale'!E186</f>
        <v>0</v>
      </c>
      <c r="E121" s="114" t="str">
        <f>'calendario genErale'!F186</f>
        <v>SY</v>
      </c>
      <c r="F121" s="114">
        <f>'calendario genErale'!G186</f>
        <v>0</v>
      </c>
      <c r="P121" s="117">
        <f t="shared" si="1"/>
        <v>0</v>
      </c>
    </row>
    <row r="122" spans="1:16" x14ac:dyDescent="0.2">
      <c r="A122" s="115">
        <f>'calendario genErale'!A189</f>
        <v>42084</v>
      </c>
      <c r="B122" s="114" t="str">
        <f>'calendario genErale'!C189</f>
        <v>TERRAMAINI</v>
      </c>
      <c r="C122" s="114" t="str">
        <f>'calendario genErale'!D189</f>
        <v>ESPERIA</v>
      </c>
      <c r="D122" s="114" t="str">
        <f>'calendario genErale'!E189</f>
        <v>NUOTOMANIA</v>
      </c>
      <c r="E122" s="114" t="str">
        <f>'calendario genErale'!F189</f>
        <v>PN</v>
      </c>
      <c r="F122" s="114" t="str">
        <f>'calendario genErale'!G189</f>
        <v>U17</v>
      </c>
      <c r="P122" s="117">
        <f t="shared" si="1"/>
        <v>0</v>
      </c>
    </row>
    <row r="123" spans="1:16" x14ac:dyDescent="0.2">
      <c r="A123" s="115">
        <f>'calendario genErale'!A190</f>
        <v>42085</v>
      </c>
      <c r="B123" s="114" t="str">
        <f>'calendario genErale'!C190</f>
        <v>DOLIANOVA</v>
      </c>
      <c r="C123" s="114" t="str">
        <f>'calendario genErale'!D190</f>
        <v>RN CAGLIARI</v>
      </c>
      <c r="D123" s="114" t="str">
        <f>'calendario genErale'!E190</f>
        <v>OPPUDUM</v>
      </c>
      <c r="E123" s="114" t="str">
        <f>'calendario genErale'!F190</f>
        <v>PN</v>
      </c>
      <c r="F123" s="114" t="str">
        <f>'calendario genErale'!G190</f>
        <v>U13</v>
      </c>
      <c r="P123" s="117">
        <f t="shared" si="1"/>
        <v>0</v>
      </c>
    </row>
    <row r="124" spans="1:16" x14ac:dyDescent="0.2">
      <c r="A124" s="115">
        <f>'calendario genErale'!A191</f>
        <v>42085</v>
      </c>
      <c r="B124" s="114" t="str">
        <f>'calendario genErale'!C191</f>
        <v>DOLIANOVA</v>
      </c>
      <c r="C124" s="114" t="str">
        <f>'calendario genErale'!D191</f>
        <v>OPPIDUM</v>
      </c>
      <c r="D124" s="114" t="str">
        <f>'calendario genErale'!E191</f>
        <v>PROMOGEST</v>
      </c>
      <c r="E124" s="114" t="str">
        <f>'calendario genErale'!F191</f>
        <v>PN</v>
      </c>
      <c r="F124" s="114" t="str">
        <f>'calendario genErale'!G191</f>
        <v>U17</v>
      </c>
      <c r="P124" s="117">
        <f t="shared" si="1"/>
        <v>0</v>
      </c>
    </row>
    <row r="125" spans="1:16" x14ac:dyDescent="0.2">
      <c r="A125" s="115">
        <f>'calendario genErale'!A195</f>
        <v>42085</v>
      </c>
      <c r="B125" s="114" t="str">
        <f>'calendario genErale'!C195</f>
        <v>TERRAMAINI</v>
      </c>
      <c r="C125" s="114" t="str">
        <f>'calendario genErale'!D195</f>
        <v>SARDEGNA NUOTA 2015</v>
      </c>
      <c r="D125" s="114">
        <f>'calendario genErale'!E195</f>
        <v>0</v>
      </c>
      <c r="E125" s="114" t="str">
        <f>'calendario genErale'!F195</f>
        <v>M</v>
      </c>
      <c r="F125" s="114" t="str">
        <f>'calendario genErale'!G195</f>
        <v>EXTRA</v>
      </c>
      <c r="P125" s="117">
        <f t="shared" si="1"/>
        <v>0</v>
      </c>
    </row>
    <row r="126" spans="1:16" x14ac:dyDescent="0.2">
      <c r="A126" s="118">
        <f>'calendario genErale'!A196</f>
        <v>42085</v>
      </c>
      <c r="B126" s="119">
        <f>'calendario genErale'!C196</f>
        <v>0</v>
      </c>
      <c r="C126" s="119" t="str">
        <f>'calendario genErale'!D196</f>
        <v>PROMOSPORT</v>
      </c>
      <c r="D126" s="119" t="str">
        <f>'calendario genErale'!E196</f>
        <v>RIPOSA</v>
      </c>
      <c r="E126" s="119" t="str">
        <f>'calendario genErale'!F196</f>
        <v>PN</v>
      </c>
      <c r="F126" s="119" t="str">
        <f>'calendario genErale'!G196</f>
        <v>U13</v>
      </c>
      <c r="G126" s="119"/>
      <c r="H126" s="119"/>
      <c r="I126" s="119"/>
      <c r="J126" s="119"/>
      <c r="K126" s="119"/>
      <c r="L126" s="119"/>
      <c r="M126" s="119"/>
      <c r="N126" s="119"/>
      <c r="O126" s="119"/>
      <c r="P126" s="117">
        <f t="shared" si="1"/>
        <v>0</v>
      </c>
    </row>
    <row r="127" spans="1:16" x14ac:dyDescent="0.2">
      <c r="A127" s="118">
        <f>'calendario genErale'!A197</f>
        <v>42085</v>
      </c>
      <c r="B127" s="119">
        <f>'calendario genErale'!C197</f>
        <v>0</v>
      </c>
      <c r="C127" s="119" t="str">
        <f>'calendario genErale'!D197</f>
        <v>LUNA</v>
      </c>
      <c r="D127" s="119" t="str">
        <f>'calendario genErale'!E197</f>
        <v>RIPOSA</v>
      </c>
      <c r="E127" s="119" t="str">
        <f>'calendario genErale'!F197</f>
        <v>PN</v>
      </c>
      <c r="F127" s="119" t="str">
        <f>'calendario genErale'!G197</f>
        <v>U17</v>
      </c>
      <c r="G127" s="119"/>
      <c r="H127" s="119"/>
      <c r="I127" s="119"/>
      <c r="J127" s="119"/>
      <c r="K127" s="119"/>
      <c r="L127" s="119"/>
      <c r="M127" s="119"/>
      <c r="N127" s="119"/>
      <c r="O127" s="119"/>
      <c r="P127" s="117">
        <f t="shared" si="1"/>
        <v>0</v>
      </c>
    </row>
    <row r="128" spans="1:16" x14ac:dyDescent="0.2">
      <c r="A128" s="115">
        <f>'calendario genErale'!A198</f>
        <v>42087</v>
      </c>
      <c r="B128" s="114" t="str">
        <f>'calendario genErale'!C198</f>
        <v>DOLIANOVA</v>
      </c>
      <c r="C128" s="114" t="str">
        <f>'calendario genErale'!D198</f>
        <v>RN CAGLIARI</v>
      </c>
      <c r="D128" s="114" t="str">
        <f>'calendario genErale'!E198</f>
        <v>ATLANTIDE</v>
      </c>
      <c r="E128" s="114" t="str">
        <f>'calendario genErale'!F198</f>
        <v>PN</v>
      </c>
      <c r="F128" s="114" t="str">
        <f>'calendario genErale'!G198</f>
        <v>U17</v>
      </c>
      <c r="P128" s="117">
        <f t="shared" si="1"/>
        <v>0</v>
      </c>
    </row>
    <row r="129" spans="1:16" x14ac:dyDescent="0.2">
      <c r="A129" s="115">
        <f>'calendario genErale'!A199</f>
        <v>42091</v>
      </c>
      <c r="B129" s="114" t="str">
        <f>'calendario genErale'!C199</f>
        <v>DOLIANOVA</v>
      </c>
      <c r="C129" s="114" t="str">
        <f>'calendario genErale'!D199</f>
        <v>RN CAGLIARI</v>
      </c>
      <c r="D129" s="114" t="str">
        <f>'calendario genErale'!E199</f>
        <v>LUNA</v>
      </c>
      <c r="E129" s="114" t="str">
        <f>'calendario genErale'!F199</f>
        <v>PN</v>
      </c>
      <c r="F129" s="114" t="str">
        <f>'calendario genErale'!G199</f>
        <v>U15</v>
      </c>
      <c r="P129" s="117">
        <f t="shared" si="1"/>
        <v>0</v>
      </c>
    </row>
    <row r="130" spans="1:16" x14ac:dyDescent="0.2">
      <c r="A130" s="115">
        <f>'calendario genErale'!A200</f>
        <v>42091</v>
      </c>
      <c r="B130" s="114" t="str">
        <f>'calendario genErale'!C200</f>
        <v>GENOVA</v>
      </c>
      <c r="C130" s="114" t="str">
        <f>'calendario genErale'!D200</f>
        <v>CN SESTRI</v>
      </c>
      <c r="D130" s="114" t="str">
        <f>'calendario genErale'!E200</f>
        <v>RN CAGLIARI</v>
      </c>
      <c r="E130" s="114" t="str">
        <f>'calendario genErale'!F200</f>
        <v>PN</v>
      </c>
      <c r="F130" s="114" t="str">
        <f>'calendario genErale'!G200</f>
        <v>BM</v>
      </c>
      <c r="P130" s="117">
        <f t="shared" si="1"/>
        <v>0</v>
      </c>
    </row>
    <row r="131" spans="1:16" x14ac:dyDescent="0.2">
      <c r="A131" s="115">
        <f>'calendario genErale'!A204</f>
        <v>42091</v>
      </c>
      <c r="B131" s="114">
        <f>'calendario genErale'!C204</f>
        <v>0</v>
      </c>
      <c r="C131" s="114" t="str">
        <f>'calendario genErale'!D204</f>
        <v>PROMOGEST A</v>
      </c>
      <c r="D131" s="114" t="str">
        <f>'calendario genErale'!E204</f>
        <v>RIPOSA</v>
      </c>
      <c r="E131" s="114" t="str">
        <f>'calendario genErale'!F204</f>
        <v>PN</v>
      </c>
      <c r="F131" s="114" t="str">
        <f>'calendario genErale'!G204</f>
        <v>U15</v>
      </c>
      <c r="P131" s="117">
        <f t="shared" ref="P131:P194" si="2">G131-SUM(H131:O131)</f>
        <v>0</v>
      </c>
    </row>
    <row r="132" spans="1:16" x14ac:dyDescent="0.2">
      <c r="A132" s="115">
        <f>'calendario genErale'!A205</f>
        <v>42092</v>
      </c>
      <c r="B132" s="114" t="str">
        <f>'calendario genErale'!C205</f>
        <v>DOLIANOVA</v>
      </c>
      <c r="C132" s="114" t="str">
        <f>'calendario genErale'!D205</f>
        <v>OPPIDUM</v>
      </c>
      <c r="D132" s="114" t="str">
        <f>'calendario genErale'!E205</f>
        <v>ATLANTIDE</v>
      </c>
      <c r="E132" s="114" t="str">
        <f>'calendario genErale'!F205</f>
        <v>PN</v>
      </c>
      <c r="F132" s="114" t="str">
        <f>'calendario genErale'!G205</f>
        <v>U17</v>
      </c>
      <c r="P132" s="117">
        <f t="shared" si="2"/>
        <v>0</v>
      </c>
    </row>
    <row r="133" spans="1:16" x14ac:dyDescent="0.2">
      <c r="A133" s="115">
        <f>'calendario genErale'!A208</f>
        <v>42092</v>
      </c>
      <c r="B133" s="114" t="str">
        <f>'calendario genErale'!C208</f>
        <v>QUARTU S.E.</v>
      </c>
      <c r="C133" s="114" t="str">
        <f>'calendario genErale'!D208</f>
        <v>PROMOGEST</v>
      </c>
      <c r="D133" s="114" t="str">
        <f>'calendario genErale'!E208</f>
        <v>LUNA</v>
      </c>
      <c r="E133" s="114" t="str">
        <f>'calendario genErale'!F208</f>
        <v>PN</v>
      </c>
      <c r="F133" s="114" t="str">
        <f>'calendario genErale'!G208</f>
        <v>U17</v>
      </c>
      <c r="P133" s="117">
        <f t="shared" si="2"/>
        <v>0</v>
      </c>
    </row>
    <row r="134" spans="1:16" x14ac:dyDescent="0.2">
      <c r="A134" s="115">
        <f>'calendario genErale'!A210</f>
        <v>42092</v>
      </c>
      <c r="B134" s="114">
        <f>'calendario genErale'!C210</f>
        <v>0</v>
      </c>
      <c r="C134" s="114" t="str">
        <f>'calendario genErale'!D210</f>
        <v>NUOTOMANIA</v>
      </c>
      <c r="D134" s="114" t="str">
        <f>'calendario genErale'!E210</f>
        <v>RIPOSA</v>
      </c>
      <c r="E134" s="114" t="str">
        <f>'calendario genErale'!F210</f>
        <v>PN</v>
      </c>
      <c r="F134" s="114" t="str">
        <f>'calendario genErale'!G210</f>
        <v>U17</v>
      </c>
      <c r="P134" s="117">
        <f t="shared" si="2"/>
        <v>0</v>
      </c>
    </row>
    <row r="135" spans="1:16" x14ac:dyDescent="0.2">
      <c r="A135" s="115">
        <f>'calendario genErale'!A211</f>
        <v>42103</v>
      </c>
      <c r="B135" s="114" t="str">
        <f>'calendario genErale'!C211</f>
        <v>DOLIANOVA</v>
      </c>
      <c r="C135" s="114" t="str">
        <f>'calendario genErale'!D211</f>
        <v>ATLANTIDE</v>
      </c>
      <c r="D135" s="114" t="str">
        <f>'calendario genErale'!E211</f>
        <v>ESPERIA</v>
      </c>
      <c r="E135" s="114" t="str">
        <f>'calendario genErale'!F211</f>
        <v>PN</v>
      </c>
      <c r="F135" s="114" t="str">
        <f>'calendario genErale'!G211</f>
        <v>U17</v>
      </c>
      <c r="P135" s="117">
        <f t="shared" si="2"/>
        <v>0</v>
      </c>
    </row>
    <row r="136" spans="1:16" x14ac:dyDescent="0.2">
      <c r="A136" s="115">
        <f>'calendario genErale'!A212</f>
        <v>42103</v>
      </c>
      <c r="B136" s="114" t="str">
        <f>'calendario genErale'!C212</f>
        <v>DOLIANOVA</v>
      </c>
      <c r="C136" s="114" t="str">
        <f>'calendario genErale'!D212</f>
        <v>OPPIDUM</v>
      </c>
      <c r="D136" s="114" t="str">
        <f>'calendario genErale'!E212</f>
        <v>PROMOSPORT</v>
      </c>
      <c r="E136" s="114" t="str">
        <f>'calendario genErale'!F212</f>
        <v>PN</v>
      </c>
      <c r="F136" s="114" t="str">
        <f>'calendario genErale'!G212</f>
        <v>U13</v>
      </c>
      <c r="P136" s="117">
        <f t="shared" si="2"/>
        <v>0</v>
      </c>
    </row>
    <row r="137" spans="1:16" x14ac:dyDescent="0.2">
      <c r="A137" s="115">
        <f>'calendario genErale'!A213</f>
        <v>42105</v>
      </c>
      <c r="B137" s="114" t="str">
        <f>'calendario genErale'!C213</f>
        <v>DOLIANOVA</v>
      </c>
      <c r="C137" s="114" t="str">
        <f>'calendario genErale'!D213</f>
        <v>NUOTOMANIA</v>
      </c>
      <c r="D137" s="114" t="str">
        <f>'calendario genErale'!E213</f>
        <v>ESPERIA</v>
      </c>
      <c r="E137" s="114" t="str">
        <f>'calendario genErale'!F213</f>
        <v>PN</v>
      </c>
      <c r="F137" s="114" t="str">
        <f>'calendario genErale'!G213</f>
        <v>C</v>
      </c>
      <c r="P137" s="117">
        <f t="shared" si="2"/>
        <v>0</v>
      </c>
    </row>
    <row r="138" spans="1:16" x14ac:dyDescent="0.2">
      <c r="A138" s="115">
        <f>'calendario genErale'!A216</f>
        <v>42105</v>
      </c>
      <c r="B138" s="114" t="str">
        <f>'calendario genErale'!C216</f>
        <v>QUARTU S.E.</v>
      </c>
      <c r="C138" s="114" t="str">
        <f>'calendario genErale'!D216</f>
        <v>PROMOGEST</v>
      </c>
      <c r="D138" s="114" t="str">
        <f>'calendario genErale'!E216</f>
        <v>css verona</v>
      </c>
      <c r="E138" s="114" t="str">
        <f>'calendario genErale'!F216</f>
        <v>PN</v>
      </c>
      <c r="F138" s="114" t="str">
        <f>'calendario genErale'!G216</f>
        <v>A2F</v>
      </c>
      <c r="P138" s="117">
        <f t="shared" si="2"/>
        <v>0</v>
      </c>
    </row>
    <row r="139" spans="1:16" x14ac:dyDescent="0.2">
      <c r="A139" s="115">
        <f>'calendario genErale'!A217</f>
        <v>42105</v>
      </c>
      <c r="B139" s="114" t="str">
        <f>'calendario genErale'!C217</f>
        <v>SESTU</v>
      </c>
      <c r="C139" s="114" t="str">
        <f>'calendario genErale'!D217</f>
        <v>LUNA</v>
      </c>
      <c r="D139" s="114" t="str">
        <f>'calendario genErale'!E217</f>
        <v>PROMOSPORT</v>
      </c>
      <c r="E139" s="114" t="str">
        <f>'calendario genErale'!F217</f>
        <v>PN</v>
      </c>
      <c r="F139" s="114" t="str">
        <f>'calendario genErale'!G217</f>
        <v>C</v>
      </c>
      <c r="P139" s="117">
        <f t="shared" si="2"/>
        <v>0</v>
      </c>
    </row>
    <row r="140" spans="1:16" x14ac:dyDescent="0.2">
      <c r="A140" s="115">
        <f>'calendario genErale'!A220</f>
        <v>42106</v>
      </c>
      <c r="B140" s="114" t="str">
        <f>'calendario genErale'!C220</f>
        <v>QUARTU S.E.</v>
      </c>
      <c r="C140" s="114" t="str">
        <f>'calendario genErale'!D220</f>
        <v>PROMOGEST</v>
      </c>
      <c r="D140" s="114" t="str">
        <f>'calendario genErale'!E220</f>
        <v>NUOTOMANIA</v>
      </c>
      <c r="E140" s="114" t="str">
        <f>'calendario genErale'!F220</f>
        <v>PN</v>
      </c>
      <c r="F140" s="114" t="str">
        <f>'calendario genErale'!G220</f>
        <v>U17</v>
      </c>
      <c r="P140" s="117">
        <f t="shared" si="2"/>
        <v>0</v>
      </c>
    </row>
    <row r="141" spans="1:16" x14ac:dyDescent="0.2">
      <c r="A141" s="115">
        <f>'calendario genErale'!A222</f>
        <v>42106</v>
      </c>
      <c r="B141" s="114">
        <f>'calendario genErale'!C222</f>
        <v>0</v>
      </c>
      <c r="C141" s="114" t="str">
        <f>'calendario genErale'!D222</f>
        <v>OPPIDUM</v>
      </c>
      <c r="D141" s="114" t="str">
        <f>'calendario genErale'!E222</f>
        <v>RIPOSA</v>
      </c>
      <c r="E141" s="114" t="str">
        <f>'calendario genErale'!F222</f>
        <v>PN</v>
      </c>
      <c r="F141" s="114" t="str">
        <f>'calendario genErale'!G222</f>
        <v>U17</v>
      </c>
      <c r="P141" s="117">
        <f t="shared" si="2"/>
        <v>0</v>
      </c>
    </row>
    <row r="142" spans="1:16" x14ac:dyDescent="0.2">
      <c r="A142" s="115">
        <f>'calendario genErale'!A224</f>
        <v>42110</v>
      </c>
      <c r="B142" s="114" t="str">
        <f>'calendario genErale'!C224</f>
        <v>DOLIANOVA</v>
      </c>
      <c r="C142" s="114" t="str">
        <f>'calendario genErale'!D224</f>
        <v>RN CAGLIARI</v>
      </c>
      <c r="D142" s="114" t="str">
        <f>'calendario genErale'!E224</f>
        <v>NUOTOMANIA</v>
      </c>
      <c r="E142" s="114" t="str">
        <f>'calendario genErale'!F224</f>
        <v>PN</v>
      </c>
      <c r="F142" s="114" t="str">
        <f>'calendario genErale'!G224</f>
        <v>U17</v>
      </c>
      <c r="P142" s="117">
        <f t="shared" si="2"/>
        <v>0</v>
      </c>
    </row>
    <row r="143" spans="1:16" x14ac:dyDescent="0.2">
      <c r="A143" s="115">
        <f>'calendario genErale'!A225</f>
        <v>42112</v>
      </c>
      <c r="B143" s="114" t="str">
        <f>'calendario genErale'!C225</f>
        <v>DOLIANOVA</v>
      </c>
      <c r="C143" s="114" t="str">
        <f>'calendario genErale'!D225</f>
        <v>NUOTOMANIA</v>
      </c>
      <c r="D143" s="114" t="str">
        <f>'calendario genErale'!E225</f>
        <v>LUNA</v>
      </c>
      <c r="E143" s="114" t="str">
        <f>'calendario genErale'!F225</f>
        <v>PN</v>
      </c>
      <c r="F143" s="114" t="str">
        <f>'calendario genErale'!G225</f>
        <v>C</v>
      </c>
      <c r="P143" s="117">
        <f t="shared" si="2"/>
        <v>0</v>
      </c>
    </row>
    <row r="144" spans="1:16" x14ac:dyDescent="0.2">
      <c r="A144" s="115">
        <f>'calendario genErale'!A229</f>
        <v>42112</v>
      </c>
      <c r="B144" s="114" t="str">
        <f>'calendario genErale'!C229</f>
        <v>TERRAMAINI</v>
      </c>
      <c r="C144" s="114" t="str">
        <f>'calendario genErale'!D229</f>
        <v>ESPERIA</v>
      </c>
      <c r="D144" s="114" t="str">
        <f>'calendario genErale'!E229</f>
        <v>OPPUDUM</v>
      </c>
      <c r="E144" s="114" t="str">
        <f>'calendario genErale'!F229</f>
        <v>PN</v>
      </c>
      <c r="F144" s="114" t="str">
        <f>'calendario genErale'!G229</f>
        <v>U17</v>
      </c>
      <c r="P144" s="117">
        <f t="shared" si="2"/>
        <v>0</v>
      </c>
    </row>
    <row r="145" spans="1:16" x14ac:dyDescent="0.2">
      <c r="A145" s="115">
        <f>'calendario genErale'!A230</f>
        <v>42112</v>
      </c>
      <c r="B145" s="114" t="str">
        <f>'calendario genErale'!C230</f>
        <v>TERRAMAINI</v>
      </c>
      <c r="C145" s="114" t="str">
        <f>'calendario genErale'!D230</f>
        <v>3° TROFEO NEMO</v>
      </c>
      <c r="D145" s="114">
        <f>'calendario genErale'!E230</f>
        <v>0</v>
      </c>
      <c r="E145" s="114" t="str">
        <f>'calendario genErale'!F230</f>
        <v>P</v>
      </c>
      <c r="F145" s="114" t="str">
        <f>'calendario genErale'!G230</f>
        <v>EXTRA</v>
      </c>
      <c r="P145" s="117">
        <f t="shared" si="2"/>
        <v>0</v>
      </c>
    </row>
    <row r="146" spans="1:16" x14ac:dyDescent="0.2">
      <c r="A146" s="118">
        <f>'calendario genErale'!A231</f>
        <v>42112</v>
      </c>
      <c r="B146" s="119">
        <f>'calendario genErale'!C231</f>
        <v>0</v>
      </c>
      <c r="C146" s="119" t="str">
        <f>'calendario genErale'!D231</f>
        <v>LUNA</v>
      </c>
      <c r="D146" s="119" t="str">
        <f>'calendario genErale'!E231</f>
        <v>RIPOSA</v>
      </c>
      <c r="E146" s="119" t="str">
        <f>'calendario genErale'!F231</f>
        <v>PN</v>
      </c>
      <c r="F146" s="119" t="str">
        <f>'calendario genErale'!G231</f>
        <v>U15</v>
      </c>
      <c r="G146" s="119"/>
      <c r="H146" s="119"/>
      <c r="I146" s="119"/>
      <c r="J146" s="119"/>
      <c r="K146" s="119"/>
      <c r="L146" s="119"/>
      <c r="M146" s="119"/>
      <c r="N146" s="119"/>
      <c r="O146" s="119"/>
      <c r="P146" s="117">
        <f t="shared" si="2"/>
        <v>0</v>
      </c>
    </row>
    <row r="147" spans="1:16" x14ac:dyDescent="0.2">
      <c r="A147" s="115">
        <f>'calendario genErale'!A233</f>
        <v>42113</v>
      </c>
      <c r="B147" s="114" t="str">
        <f>'calendario genErale'!C233</f>
        <v>DOLIANOVA</v>
      </c>
      <c r="C147" s="114" t="str">
        <f>'calendario genErale'!D233</f>
        <v>RN CAGLIARI</v>
      </c>
      <c r="D147" s="114" t="str">
        <f>'calendario genErale'!E233</f>
        <v>PROMOGEST B</v>
      </c>
      <c r="E147" s="114" t="str">
        <f>'calendario genErale'!F233</f>
        <v>PN</v>
      </c>
      <c r="F147" s="114" t="str">
        <f>'calendario genErale'!G233</f>
        <v>U15</v>
      </c>
      <c r="P147" s="117">
        <f t="shared" si="2"/>
        <v>0</v>
      </c>
    </row>
    <row r="148" spans="1:16" x14ac:dyDescent="0.2">
      <c r="A148" s="115">
        <f>'calendario genErale'!A234</f>
        <v>42113</v>
      </c>
      <c r="B148" s="114" t="str">
        <f>'calendario genErale'!C234</f>
        <v>DOLIANOVA</v>
      </c>
      <c r="C148" s="114" t="str">
        <f>'calendario genErale'!D234</f>
        <v>PROMOSPORT</v>
      </c>
      <c r="D148" s="114" t="str">
        <f>'calendario genErale'!E234</f>
        <v>PROMOGEST A</v>
      </c>
      <c r="E148" s="114" t="str">
        <f>'calendario genErale'!F234</f>
        <v>PN</v>
      </c>
      <c r="F148" s="114" t="str">
        <f>'calendario genErale'!G234</f>
        <v>U15</v>
      </c>
      <c r="P148" s="117">
        <f t="shared" si="2"/>
        <v>0</v>
      </c>
    </row>
    <row r="149" spans="1:16" x14ac:dyDescent="0.2">
      <c r="A149" s="115">
        <f>'calendario genErale'!A235</f>
        <v>42113</v>
      </c>
      <c r="B149" s="114" t="str">
        <f>'calendario genErale'!C235</f>
        <v>RICCIONE</v>
      </c>
      <c r="C149" s="114" t="str">
        <f>'calendario genErale'!D235</f>
        <v>FINALE NAZ.CAMPIONATO ITALIANO A SQUADRE</v>
      </c>
      <c r="D149" s="114">
        <f>'calendario genErale'!E235</f>
        <v>0</v>
      </c>
      <c r="E149" s="114" t="str">
        <f>'calendario genErale'!F235</f>
        <v>N</v>
      </c>
      <c r="F149" s="114" t="str">
        <f>'calendario genErale'!G235</f>
        <v>NAZ.</v>
      </c>
      <c r="P149" s="117">
        <f t="shared" si="2"/>
        <v>0</v>
      </c>
    </row>
    <row r="150" spans="1:16" x14ac:dyDescent="0.2">
      <c r="A150" s="115">
        <f>'calendario genErale'!A238</f>
        <v>42113</v>
      </c>
      <c r="B150" s="114">
        <f>'calendario genErale'!C238</f>
        <v>0</v>
      </c>
      <c r="C150" s="114" t="str">
        <f>'calendario genErale'!D238</f>
        <v>PROVA STELLE</v>
      </c>
      <c r="D150" s="114">
        <f>'calendario genErale'!E238</f>
        <v>0</v>
      </c>
      <c r="E150" s="114" t="str">
        <f>'calendario genErale'!F238</f>
        <v>SY</v>
      </c>
      <c r="F150" s="114">
        <f>'calendario genErale'!G238</f>
        <v>0</v>
      </c>
      <c r="P150" s="117">
        <f t="shared" si="2"/>
        <v>0</v>
      </c>
    </row>
    <row r="151" spans="1:16" x14ac:dyDescent="0.2">
      <c r="A151" s="118">
        <f>'calendario genErale'!A239</f>
        <v>42113</v>
      </c>
      <c r="B151" s="119">
        <f>'calendario genErale'!C239</f>
        <v>0</v>
      </c>
      <c r="C151" s="119" t="str">
        <f>'calendario genErale'!D239</f>
        <v>PROMOGEST</v>
      </c>
      <c r="D151" s="119" t="str">
        <f>'calendario genErale'!E239</f>
        <v>RIPOSA</v>
      </c>
      <c r="E151" s="119" t="str">
        <f>'calendario genErale'!F239</f>
        <v>PN</v>
      </c>
      <c r="F151" s="119" t="str">
        <f>'calendario genErale'!G239</f>
        <v>U17</v>
      </c>
      <c r="G151" s="119"/>
      <c r="H151" s="119"/>
      <c r="I151" s="119"/>
      <c r="J151" s="119"/>
      <c r="K151" s="119"/>
      <c r="L151" s="119"/>
      <c r="M151" s="119"/>
      <c r="N151" s="119"/>
      <c r="O151" s="119"/>
      <c r="P151" s="117">
        <f t="shared" si="2"/>
        <v>0</v>
      </c>
    </row>
    <row r="152" spans="1:16" x14ac:dyDescent="0.2">
      <c r="A152" s="115">
        <f>'calendario genErale'!A240</f>
        <v>42115</v>
      </c>
      <c r="B152" s="114" t="str">
        <f>'calendario genErale'!C240</f>
        <v>DOLIANOVA</v>
      </c>
      <c r="C152" s="114" t="str">
        <f>'calendario genErale'!D240</f>
        <v>RN CAGLIARI</v>
      </c>
      <c r="D152" s="114" t="str">
        <f>'calendario genErale'!E240</f>
        <v>PROMOGEST</v>
      </c>
      <c r="E152" s="114" t="str">
        <f>'calendario genErale'!F240</f>
        <v>PN</v>
      </c>
      <c r="F152" s="114" t="str">
        <f>'calendario genErale'!G240</f>
        <v>U17</v>
      </c>
      <c r="P152" s="117">
        <f t="shared" si="2"/>
        <v>0</v>
      </c>
    </row>
    <row r="153" spans="1:16" x14ac:dyDescent="0.2">
      <c r="A153" s="115">
        <f>'calendario genErale'!A241</f>
        <v>42117</v>
      </c>
      <c r="B153" s="114" t="str">
        <f>'calendario genErale'!C241</f>
        <v>DOLIANOVA</v>
      </c>
      <c r="C153" s="114" t="str">
        <f>'calendario genErale'!D241</f>
        <v>ATLANTIDE</v>
      </c>
      <c r="D153" s="114" t="str">
        <f>'calendario genErale'!E241</f>
        <v>NUOTOMANIA</v>
      </c>
      <c r="E153" s="114" t="str">
        <f>'calendario genErale'!F241</f>
        <v>PN</v>
      </c>
      <c r="F153" s="114" t="str">
        <f>'calendario genErale'!G241</f>
        <v>U17</v>
      </c>
      <c r="P153" s="117">
        <f t="shared" si="2"/>
        <v>0</v>
      </c>
    </row>
    <row r="154" spans="1:16" x14ac:dyDescent="0.2">
      <c r="A154" s="115">
        <f>'calendario genErale'!A242</f>
        <v>42117</v>
      </c>
      <c r="B154" s="114" t="str">
        <f>'calendario genErale'!C242</f>
        <v>DOLIANOVA</v>
      </c>
      <c r="C154" s="114" t="str">
        <f>'calendario genErale'!D242</f>
        <v>OPPIDUM</v>
      </c>
      <c r="D154" s="114" t="str">
        <f>'calendario genErale'!E242</f>
        <v>PROMOGEST</v>
      </c>
      <c r="E154" s="114" t="str">
        <f>'calendario genErale'!F242</f>
        <v>PN</v>
      </c>
      <c r="F154" s="114" t="str">
        <f>'calendario genErale'!G242</f>
        <v>U13</v>
      </c>
      <c r="P154" s="117">
        <f t="shared" si="2"/>
        <v>0</v>
      </c>
    </row>
    <row r="155" spans="1:16" x14ac:dyDescent="0.2">
      <c r="A155" s="115">
        <f>'calendario genErale'!A244</f>
        <v>42119</v>
      </c>
      <c r="B155" s="114" t="str">
        <f>'calendario genErale'!C244</f>
        <v>DOLIANOVA</v>
      </c>
      <c r="C155" s="114" t="str">
        <f>'calendario genErale'!D244</f>
        <v>PROMOSPORT</v>
      </c>
      <c r="D155" s="114" t="str">
        <f>'calendario genErale'!E244</f>
        <v>NUOTOMANIA</v>
      </c>
      <c r="E155" s="114" t="str">
        <f>'calendario genErale'!F244</f>
        <v>PN</v>
      </c>
      <c r="F155" s="114" t="str">
        <f>'calendario genErale'!G244</f>
        <v>C</v>
      </c>
      <c r="P155" s="117">
        <f t="shared" si="2"/>
        <v>0</v>
      </c>
    </row>
    <row r="156" spans="1:16" x14ac:dyDescent="0.2">
      <c r="A156" s="115">
        <f>'calendario genErale'!A245</f>
        <v>42119</v>
      </c>
      <c r="B156" s="114" t="str">
        <f>'calendario genErale'!C245</f>
        <v>ELMAS</v>
      </c>
      <c r="C156" s="114" t="str">
        <f>'calendario genErale'!D245</f>
        <v>ATLANTIDE</v>
      </c>
      <c r="D156" s="114" t="str">
        <f>'calendario genErale'!E245</f>
        <v>PROMOSPORT</v>
      </c>
      <c r="E156" s="114" t="str">
        <f>'calendario genErale'!F245</f>
        <v>PN</v>
      </c>
      <c r="F156" s="114" t="str">
        <f>'calendario genErale'!G245</f>
        <v>U13</v>
      </c>
      <c r="P156" s="117">
        <f t="shared" si="2"/>
        <v>0</v>
      </c>
    </row>
    <row r="157" spans="1:16" x14ac:dyDescent="0.2">
      <c r="A157" s="115">
        <f>'calendario genErale'!A246</f>
        <v>42119</v>
      </c>
      <c r="B157" s="114" t="str">
        <f>'calendario genErale'!C246</f>
        <v>SESTU</v>
      </c>
      <c r="C157" s="114" t="str">
        <f>'calendario genErale'!D246</f>
        <v>LUNA</v>
      </c>
      <c r="D157" s="114" t="str">
        <f>'calendario genErale'!E246</f>
        <v>ESPERIA</v>
      </c>
      <c r="E157" s="114" t="str">
        <f>'calendario genErale'!F246</f>
        <v>PN</v>
      </c>
      <c r="F157" s="114" t="str">
        <f>'calendario genErale'!G246</f>
        <v>C</v>
      </c>
      <c r="P157" s="117">
        <f t="shared" si="2"/>
        <v>0</v>
      </c>
    </row>
    <row r="158" spans="1:16" x14ac:dyDescent="0.2">
      <c r="A158" s="115">
        <f>'calendario genErale'!A251</f>
        <v>42120</v>
      </c>
      <c r="B158" s="114">
        <f>'calendario genErale'!C251</f>
        <v>0</v>
      </c>
      <c r="C158" s="114" t="str">
        <f>'calendario genErale'!D251</f>
        <v>ESPERIA</v>
      </c>
      <c r="D158" s="114" t="str">
        <f>'calendario genErale'!E251</f>
        <v>RIPOSA</v>
      </c>
      <c r="E158" s="114" t="str">
        <f>'calendario genErale'!F251</f>
        <v>PN</v>
      </c>
      <c r="F158" s="114" t="str">
        <f>'calendario genErale'!G251</f>
        <v>U17</v>
      </c>
      <c r="P158" s="117">
        <f t="shared" si="2"/>
        <v>0</v>
      </c>
    </row>
    <row r="159" spans="1:16" x14ac:dyDescent="0.2">
      <c r="A159" s="115">
        <f>'calendario genErale'!A254</f>
        <v>42126</v>
      </c>
      <c r="B159" s="114" t="str">
        <f>'calendario genErale'!C254</f>
        <v>TERRAMAINI</v>
      </c>
      <c r="C159" s="114" t="str">
        <f>'calendario genErale'!D254</f>
        <v>3°PROVA TEMPI ESORDIENTI A</v>
      </c>
      <c r="D159" s="114">
        <f>'calendario genErale'!E254</f>
        <v>0</v>
      </c>
      <c r="E159" s="114" t="str">
        <f>'calendario genErale'!F254</f>
        <v>N</v>
      </c>
      <c r="F159" s="114" t="str">
        <f>'calendario genErale'!G254</f>
        <v>REG</v>
      </c>
      <c r="P159" s="117">
        <f t="shared" si="2"/>
        <v>0</v>
      </c>
    </row>
    <row r="160" spans="1:16" x14ac:dyDescent="0.2">
      <c r="A160" s="115">
        <f>'calendario genErale'!A255</f>
        <v>42127</v>
      </c>
      <c r="B160" s="114" t="str">
        <f>'calendario genErale'!C255</f>
        <v>LU FANGAZZU</v>
      </c>
      <c r="C160" s="114" t="str">
        <f>'calendario genErale'!D255</f>
        <v>3°PROVA TEMPI ESORDIENTI A</v>
      </c>
      <c r="D160" s="114">
        <f>'calendario genErale'!E255</f>
        <v>0</v>
      </c>
      <c r="E160" s="114" t="str">
        <f>'calendario genErale'!F255</f>
        <v>N</v>
      </c>
      <c r="F160" s="114" t="str">
        <f>'calendario genErale'!G255</f>
        <v>REG</v>
      </c>
      <c r="P160" s="117">
        <f t="shared" si="2"/>
        <v>0</v>
      </c>
    </row>
    <row r="161" spans="1:16" x14ac:dyDescent="0.2">
      <c r="A161" s="115">
        <f>'calendario genErale'!A256</f>
        <v>42127</v>
      </c>
      <c r="B161" s="114" t="str">
        <f>'calendario genErale'!C256</f>
        <v>LU FANGAZZU</v>
      </c>
      <c r="C161" s="114" t="str">
        <f>'calendario genErale'!D256</f>
        <v>3°PROVA TEMPI ESORDIENTI A</v>
      </c>
      <c r="D161" s="114">
        <f>'calendario genErale'!E256</f>
        <v>0</v>
      </c>
      <c r="E161" s="114" t="str">
        <f>'calendario genErale'!F256</f>
        <v>N</v>
      </c>
      <c r="F161" s="114" t="str">
        <f>'calendario genErale'!G256</f>
        <v>REG</v>
      </c>
      <c r="P161" s="117">
        <f t="shared" si="2"/>
        <v>0</v>
      </c>
    </row>
    <row r="162" spans="1:16" x14ac:dyDescent="0.2">
      <c r="A162" s="115">
        <f>'calendario genErale'!A257</f>
        <v>42127</v>
      </c>
      <c r="B162" s="114" t="str">
        <f>'calendario genErale'!C257</f>
        <v>TERRAMAINI</v>
      </c>
      <c r="C162" s="114" t="str">
        <f>'calendario genErale'!D257</f>
        <v>3°PROVA TEMPI ESORDIENTI A</v>
      </c>
      <c r="D162" s="114">
        <f>'calendario genErale'!E257</f>
        <v>0</v>
      </c>
      <c r="E162" s="114" t="str">
        <f>'calendario genErale'!F257</f>
        <v>N</v>
      </c>
      <c r="F162" s="114" t="str">
        <f>'calendario genErale'!G257</f>
        <v>REG</v>
      </c>
      <c r="P162" s="117">
        <f t="shared" si="2"/>
        <v>0</v>
      </c>
    </row>
    <row r="163" spans="1:16" x14ac:dyDescent="0.2">
      <c r="A163" s="115">
        <f>'calendario genErale'!A258</f>
        <v>42130</v>
      </c>
      <c r="B163" s="114" t="str">
        <f>'calendario genErale'!C258</f>
        <v>QUARTU S.E.</v>
      </c>
      <c r="C163" s="114" t="str">
        <f>'calendario genErale'!D258</f>
        <v>1° PROVA CAMP.REG. LIBERI</v>
      </c>
      <c r="D163" s="114">
        <f>'calendario genErale'!E258</f>
        <v>0</v>
      </c>
      <c r="E163" s="114" t="str">
        <f>'calendario genErale'!F258</f>
        <v>SY</v>
      </c>
      <c r="F163" s="114">
        <f>'calendario genErale'!G258</f>
        <v>0</v>
      </c>
      <c r="P163" s="117">
        <f t="shared" si="2"/>
        <v>0</v>
      </c>
    </row>
    <row r="164" spans="1:16" x14ac:dyDescent="0.2">
      <c r="A164" s="115">
        <f>'calendario genErale'!A259</f>
        <v>42133</v>
      </c>
      <c r="B164" s="114" t="str">
        <f>'calendario genErale'!C259</f>
        <v>DOLIANOVA</v>
      </c>
      <c r="C164" s="114" t="str">
        <f>'calendario genErale'!D259</f>
        <v>RN CAGLIARI</v>
      </c>
      <c r="D164" s="114" t="str">
        <f>'calendario genErale'!E259</f>
        <v>PROMOSPORT</v>
      </c>
      <c r="E164" s="114" t="str">
        <f>'calendario genErale'!F259</f>
        <v>PN</v>
      </c>
      <c r="F164" s="114" t="str">
        <f>'calendario genErale'!G259</f>
        <v>U15</v>
      </c>
      <c r="P164" s="117">
        <f t="shared" si="2"/>
        <v>0</v>
      </c>
    </row>
    <row r="165" spans="1:16" x14ac:dyDescent="0.2">
      <c r="A165" s="115">
        <f>'calendario genErale'!A262</f>
        <v>42133</v>
      </c>
      <c r="B165" s="114" t="str">
        <f>'calendario genErale'!C262</f>
        <v>TERRAMAINI</v>
      </c>
      <c r="C165" s="114" t="str">
        <f>'calendario genErale'!D262</f>
        <v>CAMP.REG.PRIM. ASSOLUTI</v>
      </c>
      <c r="D165" s="114">
        <f>'calendario genErale'!E262</f>
        <v>0</v>
      </c>
      <c r="E165" s="114" t="str">
        <f>'calendario genErale'!F262</f>
        <v>N</v>
      </c>
      <c r="F165" s="114" t="str">
        <f>'calendario genErale'!G262</f>
        <v>REG</v>
      </c>
      <c r="P165" s="117">
        <f t="shared" si="2"/>
        <v>0</v>
      </c>
    </row>
    <row r="166" spans="1:16" x14ac:dyDescent="0.2">
      <c r="A166" s="115">
        <f>'calendario genErale'!A263</f>
        <v>42133</v>
      </c>
      <c r="B166" s="114">
        <f>'calendario genErale'!C263</f>
        <v>0</v>
      </c>
      <c r="C166" s="114" t="str">
        <f>'calendario genErale'!D263</f>
        <v>POMOGEST B</v>
      </c>
      <c r="D166" s="114" t="str">
        <f>'calendario genErale'!E263</f>
        <v>RIPOSA</v>
      </c>
      <c r="E166" s="114" t="str">
        <f>'calendario genErale'!F263</f>
        <v>PN</v>
      </c>
      <c r="F166" s="114" t="str">
        <f>'calendario genErale'!G263</f>
        <v>U15</v>
      </c>
      <c r="P166" s="117">
        <f t="shared" si="2"/>
        <v>0</v>
      </c>
    </row>
    <row r="167" spans="1:16" x14ac:dyDescent="0.2">
      <c r="A167" s="115">
        <f>'calendario genErale'!A264</f>
        <v>42134</v>
      </c>
      <c r="B167" s="114" t="str">
        <f>'calendario genErale'!C264</f>
        <v>DOLIANOVA</v>
      </c>
      <c r="C167" s="114" t="str">
        <f>'calendario genErale'!D264</f>
        <v>PROMOSPORT</v>
      </c>
      <c r="D167" s="114" t="str">
        <f>'calendario genErale'!E264</f>
        <v>PROMOGEST</v>
      </c>
      <c r="E167" s="114" t="str">
        <f>'calendario genErale'!F264</f>
        <v>PN</v>
      </c>
      <c r="F167" s="114" t="str">
        <f>'calendario genErale'!G264</f>
        <v>U13</v>
      </c>
      <c r="P167" s="117">
        <f t="shared" si="2"/>
        <v>0</v>
      </c>
    </row>
    <row r="168" spans="1:16" x14ac:dyDescent="0.2">
      <c r="A168" s="115">
        <f>'calendario genErale'!A266</f>
        <v>42134</v>
      </c>
      <c r="B168" s="114" t="str">
        <f>'calendario genErale'!C266</f>
        <v>TERRAMAINI</v>
      </c>
      <c r="C168" s="114" t="str">
        <f>'calendario genErale'!D266</f>
        <v>CAMP.REG.PRIM. ASSOLUTI</v>
      </c>
      <c r="D168" s="114">
        <f>'calendario genErale'!E266</f>
        <v>0</v>
      </c>
      <c r="E168" s="114" t="str">
        <f>'calendario genErale'!F266</f>
        <v>N</v>
      </c>
      <c r="F168" s="114" t="str">
        <f>'calendario genErale'!G266</f>
        <v>REG</v>
      </c>
      <c r="P168" s="117">
        <f t="shared" si="2"/>
        <v>0</v>
      </c>
    </row>
    <row r="169" spans="1:16" x14ac:dyDescent="0.2">
      <c r="A169" s="115">
        <f>'calendario genErale'!A267</f>
        <v>42134</v>
      </c>
      <c r="B169" s="114" t="str">
        <f>'calendario genErale'!C267</f>
        <v>TERRAMAINI</v>
      </c>
      <c r="C169" s="114" t="str">
        <f>'calendario genErale'!D267</f>
        <v>CAMP.REG.PRIM. ASSOLUTI</v>
      </c>
      <c r="D169" s="114">
        <f>'calendario genErale'!E267</f>
        <v>0</v>
      </c>
      <c r="E169" s="114" t="str">
        <f>'calendario genErale'!F267</f>
        <v>N</v>
      </c>
      <c r="F169" s="114" t="str">
        <f>'calendario genErale'!G267</f>
        <v>REG</v>
      </c>
      <c r="P169" s="117">
        <f t="shared" si="2"/>
        <v>0</v>
      </c>
    </row>
    <row r="170" spans="1:16" x14ac:dyDescent="0.2">
      <c r="A170" s="115">
        <f>'calendario genErale'!A268</f>
        <v>42134</v>
      </c>
      <c r="B170" s="114">
        <f>'calendario genErale'!C268</f>
        <v>0</v>
      </c>
      <c r="C170" s="114" t="str">
        <f>'calendario genErale'!D268</f>
        <v>OPPIDUM</v>
      </c>
      <c r="D170" s="114" t="str">
        <f>'calendario genErale'!E268</f>
        <v>RIPOSA</v>
      </c>
      <c r="E170" s="114" t="str">
        <f>'calendario genErale'!F268</f>
        <v>PN</v>
      </c>
      <c r="F170" s="114" t="str">
        <f>'calendario genErale'!G268</f>
        <v>U13</v>
      </c>
      <c r="P170" s="117">
        <f t="shared" si="2"/>
        <v>0</v>
      </c>
    </row>
    <row r="171" spans="1:16" x14ac:dyDescent="0.2">
      <c r="A171" s="115">
        <f>'calendario genErale'!A269</f>
        <v>42134</v>
      </c>
      <c r="B171" s="114">
        <f>'calendario genErale'!C269</f>
        <v>0</v>
      </c>
      <c r="C171" s="114" t="str">
        <f>'calendario genErale'!D269</f>
        <v>1 CLASSIFICATA</v>
      </c>
      <c r="D171" s="114" t="str">
        <f>'calendario genErale'!E269</f>
        <v>4 CLASSIFICATA</v>
      </c>
      <c r="E171" s="114" t="str">
        <f>'calendario genErale'!F269</f>
        <v>PN</v>
      </c>
      <c r="F171" s="114" t="str">
        <f>'calendario genErale'!G269</f>
        <v>U17</v>
      </c>
      <c r="P171" s="117">
        <f t="shared" si="2"/>
        <v>0</v>
      </c>
    </row>
    <row r="172" spans="1:16" x14ac:dyDescent="0.2">
      <c r="A172" s="115">
        <f>'calendario genErale'!A270</f>
        <v>42134</v>
      </c>
      <c r="B172" s="114">
        <f>'calendario genErale'!C270</f>
        <v>0</v>
      </c>
      <c r="C172" s="114" t="str">
        <f>'calendario genErale'!D270</f>
        <v xml:space="preserve">2 CLASSIFICATA </v>
      </c>
      <c r="D172" s="114" t="str">
        <f>'calendario genErale'!E270</f>
        <v xml:space="preserve">3 CLASSIFICATA </v>
      </c>
      <c r="E172" s="114" t="str">
        <f>'calendario genErale'!F270</f>
        <v>PN</v>
      </c>
      <c r="F172" s="114" t="str">
        <f>'calendario genErale'!G270</f>
        <v>U17</v>
      </c>
      <c r="P172" s="117">
        <f t="shared" si="2"/>
        <v>0</v>
      </c>
    </row>
    <row r="173" spans="1:16" x14ac:dyDescent="0.2">
      <c r="A173" s="115">
        <f>'calendario genErale'!A271</f>
        <v>42134</v>
      </c>
      <c r="B173" s="114">
        <f>'calendario genErale'!C271</f>
        <v>0</v>
      </c>
      <c r="C173" s="114" t="str">
        <f>'calendario genErale'!D271</f>
        <v>5 CLASSIFICATA</v>
      </c>
      <c r="D173" s="114" t="str">
        <f>'calendario genErale'!E271</f>
        <v>6 CLASSIFICATA</v>
      </c>
      <c r="E173" s="114" t="str">
        <f>'calendario genErale'!F271</f>
        <v>PN</v>
      </c>
      <c r="F173" s="114" t="str">
        <f>'calendario genErale'!G271</f>
        <v>U17</v>
      </c>
      <c r="P173" s="117">
        <f t="shared" si="2"/>
        <v>0</v>
      </c>
    </row>
    <row r="174" spans="1:16" x14ac:dyDescent="0.2">
      <c r="A174" s="115">
        <f>'calendario genErale'!A272</f>
        <v>42137</v>
      </c>
      <c r="B174" s="114" t="str">
        <f>'calendario genErale'!C272</f>
        <v>QUARTU S.E.</v>
      </c>
      <c r="C174" s="114" t="str">
        <f>'calendario genErale'!D272</f>
        <v>2° PROVA CAMP.REG. LIBERI</v>
      </c>
      <c r="D174" s="114">
        <f>'calendario genErale'!E272</f>
        <v>0</v>
      </c>
      <c r="E174" s="114" t="str">
        <f>'calendario genErale'!F272</f>
        <v>SY</v>
      </c>
      <c r="F174" s="114">
        <f>'calendario genErale'!G272</f>
        <v>0</v>
      </c>
      <c r="P174" s="117">
        <f t="shared" si="2"/>
        <v>0</v>
      </c>
    </row>
    <row r="175" spans="1:16" x14ac:dyDescent="0.2">
      <c r="A175" s="115">
        <f>'calendario genErale'!A273</f>
        <v>42137</v>
      </c>
      <c r="B175" s="114" t="str">
        <f>'calendario genErale'!C273</f>
        <v>QUARTU S.E.</v>
      </c>
      <c r="C175" s="114" t="str">
        <f>'calendario genErale'!D273</f>
        <v>PROMOGEST A</v>
      </c>
      <c r="D175" s="114" t="str">
        <f>'calendario genErale'!E273</f>
        <v>PROMOGEST B</v>
      </c>
      <c r="E175" s="114" t="str">
        <f>'calendario genErale'!F273</f>
        <v>PN</v>
      </c>
      <c r="F175" s="114" t="str">
        <f>'calendario genErale'!G273</f>
        <v>U15</v>
      </c>
      <c r="P175" s="117">
        <f t="shared" si="2"/>
        <v>0</v>
      </c>
    </row>
    <row r="176" spans="1:16" x14ac:dyDescent="0.2">
      <c r="A176" s="115">
        <f>'calendario genErale'!A275</f>
        <v>42140</v>
      </c>
      <c r="B176" s="114" t="str">
        <f>'calendario genErale'!C275</f>
        <v>SESTU</v>
      </c>
      <c r="C176" s="114" t="str">
        <f>'calendario genErale'!D275</f>
        <v>LUNA</v>
      </c>
      <c r="D176" s="114" t="str">
        <f>'calendario genErale'!E275</f>
        <v>PROMOSPORT</v>
      </c>
      <c r="E176" s="114" t="str">
        <f>'calendario genErale'!F275</f>
        <v>PN</v>
      </c>
      <c r="F176" s="114" t="str">
        <f>'calendario genErale'!G275</f>
        <v>U15</v>
      </c>
      <c r="P176" s="117">
        <f t="shared" si="2"/>
        <v>0</v>
      </c>
    </row>
    <row r="177" spans="1:16" x14ac:dyDescent="0.2">
      <c r="A177" s="115">
        <f>'calendario genErale'!A277</f>
        <v>42140</v>
      </c>
      <c r="B177" s="114" t="str">
        <f>'calendario genErale'!C277</f>
        <v>TERRAMAINI</v>
      </c>
      <c r="C177" s="114" t="str">
        <f>'calendario genErale'!D277</f>
        <v>3° PROVA TEMPI ESORDIENTI B</v>
      </c>
      <c r="D177" s="114">
        <f>'calendario genErale'!E277</f>
        <v>0</v>
      </c>
      <c r="E177" s="114" t="str">
        <f>'calendario genErale'!F277</f>
        <v>N</v>
      </c>
      <c r="F177" s="114" t="str">
        <f>'calendario genErale'!G277</f>
        <v>REG</v>
      </c>
      <c r="P177" s="117">
        <f t="shared" si="2"/>
        <v>0</v>
      </c>
    </row>
    <row r="178" spans="1:16" x14ac:dyDescent="0.2">
      <c r="A178" s="115">
        <f>'calendario genErale'!A279</f>
        <v>42140</v>
      </c>
      <c r="B178" s="114">
        <f>'calendario genErale'!C279</f>
        <v>0</v>
      </c>
      <c r="C178" s="114" t="str">
        <f>'calendario genErale'!D279</f>
        <v>RN CAGLIARI</v>
      </c>
      <c r="D178" s="114" t="str">
        <f>'calendario genErale'!E279</f>
        <v>RIPOSA</v>
      </c>
      <c r="E178" s="114" t="str">
        <f>'calendario genErale'!F279</f>
        <v>PN</v>
      </c>
      <c r="F178" s="114" t="str">
        <f>'calendario genErale'!G279</f>
        <v>U15</v>
      </c>
      <c r="P178" s="117">
        <f t="shared" si="2"/>
        <v>0</v>
      </c>
    </row>
    <row r="179" spans="1:16" x14ac:dyDescent="0.2">
      <c r="A179" s="115">
        <f>'calendario genErale'!A280</f>
        <v>42141</v>
      </c>
      <c r="B179" s="114" t="str">
        <f>'calendario genErale'!C280</f>
        <v>NUORO</v>
      </c>
      <c r="C179" s="114" t="str">
        <f>'calendario genErale'!D280</f>
        <v>3° PROVA TEMPI ESORDIENTI B</v>
      </c>
      <c r="D179" s="114">
        <f>'calendario genErale'!E280</f>
        <v>0</v>
      </c>
      <c r="E179" s="114" t="str">
        <f>'calendario genErale'!F280</f>
        <v>N</v>
      </c>
      <c r="F179" s="114" t="str">
        <f>'calendario genErale'!G280</f>
        <v>REG</v>
      </c>
      <c r="P179" s="117">
        <f t="shared" si="2"/>
        <v>0</v>
      </c>
    </row>
    <row r="180" spans="1:16" x14ac:dyDescent="0.2">
      <c r="A180" s="115">
        <f>'calendario genErale'!A281</f>
        <v>42141</v>
      </c>
      <c r="B180" s="114" t="str">
        <f>'calendario genErale'!C281</f>
        <v>NUORO</v>
      </c>
      <c r="C180" s="114" t="str">
        <f>'calendario genErale'!D281</f>
        <v>3° PROVA TEMPI ESORDIENTI B</v>
      </c>
      <c r="D180" s="114">
        <f>'calendario genErale'!E281</f>
        <v>0</v>
      </c>
      <c r="E180" s="114" t="str">
        <f>'calendario genErale'!F281</f>
        <v>N</v>
      </c>
      <c r="F180" s="114" t="str">
        <f>'calendario genErale'!G281</f>
        <v>REG</v>
      </c>
      <c r="P180" s="117">
        <f t="shared" si="2"/>
        <v>0</v>
      </c>
    </row>
    <row r="181" spans="1:16" x14ac:dyDescent="0.2">
      <c r="A181" s="115">
        <f>'calendario genErale'!A282</f>
        <v>42141</v>
      </c>
      <c r="B181" s="114" t="str">
        <f>'calendario genErale'!C282</f>
        <v>TERRAMAINI</v>
      </c>
      <c r="C181" s="114" t="str">
        <f>'calendario genErale'!D282</f>
        <v>3° PROVA TEMPI ESORDIENTI B</v>
      </c>
      <c r="D181" s="114">
        <f>'calendario genErale'!E282</f>
        <v>0</v>
      </c>
      <c r="E181" s="114" t="str">
        <f>'calendario genErale'!F282</f>
        <v>N</v>
      </c>
      <c r="F181" s="114" t="str">
        <f>'calendario genErale'!G282</f>
        <v>REG</v>
      </c>
      <c r="P181" s="117">
        <f t="shared" si="2"/>
        <v>0</v>
      </c>
    </row>
    <row r="182" spans="1:16" x14ac:dyDescent="0.2">
      <c r="A182" s="115">
        <f>'calendario genErale'!A283</f>
        <v>42141</v>
      </c>
      <c r="B182" s="114">
        <f>'calendario genErale'!C283</f>
        <v>0</v>
      </c>
      <c r="C182" s="114" t="str">
        <f>'calendario genErale'!D283</f>
        <v>6 CLASSIFICATA</v>
      </c>
      <c r="D182" s="114" t="str">
        <f>'calendario genErale'!E283</f>
        <v>5 CLASSIFICATA</v>
      </c>
      <c r="E182" s="114" t="str">
        <f>'calendario genErale'!F283</f>
        <v>PN</v>
      </c>
      <c r="F182" s="114" t="str">
        <f>'calendario genErale'!G283</f>
        <v xml:space="preserve">U17 </v>
      </c>
      <c r="P182" s="117">
        <f t="shared" si="2"/>
        <v>0</v>
      </c>
    </row>
    <row r="183" spans="1:16" x14ac:dyDescent="0.2">
      <c r="A183" s="115">
        <f>'calendario genErale'!A284</f>
        <v>42141</v>
      </c>
      <c r="B183" s="114">
        <f>'calendario genErale'!C284</f>
        <v>0</v>
      </c>
      <c r="C183" s="114" t="str">
        <f>'calendario genErale'!D284</f>
        <v xml:space="preserve">3 CLASSIFICATA </v>
      </c>
      <c r="D183" s="114" t="str">
        <f>'calendario genErale'!E284</f>
        <v xml:space="preserve">4 CLASSIFICATA </v>
      </c>
      <c r="E183" s="114" t="str">
        <f>'calendario genErale'!F284</f>
        <v>PN</v>
      </c>
      <c r="F183" s="114" t="str">
        <f>'calendario genErale'!G284</f>
        <v>U17</v>
      </c>
      <c r="P183" s="117">
        <f t="shared" si="2"/>
        <v>0</v>
      </c>
    </row>
    <row r="184" spans="1:16" x14ac:dyDescent="0.2">
      <c r="A184" s="115">
        <f>'calendario genErale'!A286</f>
        <v>42147</v>
      </c>
      <c r="B184" s="114" t="str">
        <f>'calendario genErale'!C286</f>
        <v>DOLIANOVA</v>
      </c>
      <c r="C184" s="114" t="str">
        <f>'calendario genErale'!D286</f>
        <v>RN CAGLIARI</v>
      </c>
      <c r="D184" s="114" t="str">
        <f>'calendario genErale'!E286</f>
        <v>PROMOSPORT</v>
      </c>
      <c r="E184" s="114" t="str">
        <f>'calendario genErale'!F286</f>
        <v>PN</v>
      </c>
      <c r="F184" s="114" t="str">
        <f>'calendario genErale'!G286</f>
        <v>U13</v>
      </c>
      <c r="P184" s="117">
        <f t="shared" si="2"/>
        <v>0</v>
      </c>
    </row>
    <row r="185" spans="1:16" x14ac:dyDescent="0.2">
      <c r="A185" s="115">
        <f>'calendario genErale'!A287</f>
        <v>42147</v>
      </c>
      <c r="B185" s="114" t="str">
        <f>'calendario genErale'!C287</f>
        <v>TERRAMAINI</v>
      </c>
      <c r="C185" s="114" t="str">
        <f>'calendario genErale'!D287</f>
        <v>PROVA REG. TROFEO SCUOLE NUOTO</v>
      </c>
      <c r="D185" s="114">
        <f>'calendario genErale'!E287</f>
        <v>0</v>
      </c>
      <c r="E185" s="114" t="str">
        <f>'calendario genErale'!F287</f>
        <v>P</v>
      </c>
      <c r="F185" s="114">
        <f>'calendario genErale'!G287</f>
        <v>0</v>
      </c>
      <c r="P185" s="117">
        <f t="shared" si="2"/>
        <v>0</v>
      </c>
    </row>
    <row r="186" spans="1:16" x14ac:dyDescent="0.2">
      <c r="A186" s="115">
        <f>'calendario genErale'!A288</f>
        <v>42148</v>
      </c>
      <c r="B186" s="114" t="str">
        <f>'calendario genErale'!C288</f>
        <v>ELMAS</v>
      </c>
      <c r="C186" s="114" t="str">
        <f>'calendario genErale'!D288</f>
        <v>ATLANTIDE</v>
      </c>
      <c r="D186" s="114" t="str">
        <f>'calendario genErale'!E288</f>
        <v>OPPUDUM</v>
      </c>
      <c r="E186" s="114" t="str">
        <f>'calendario genErale'!F288</f>
        <v>PN</v>
      </c>
      <c r="F186" s="114" t="str">
        <f>'calendario genErale'!G288</f>
        <v>U13</v>
      </c>
      <c r="P186" s="117">
        <f t="shared" si="2"/>
        <v>0</v>
      </c>
    </row>
    <row r="187" spans="1:16" x14ac:dyDescent="0.2">
      <c r="A187" s="115">
        <f>'calendario genErale'!A289</f>
        <v>42148</v>
      </c>
      <c r="B187" s="114" t="str">
        <f>'calendario genErale'!C289</f>
        <v>TERRAMAINI</v>
      </c>
      <c r="C187" s="114" t="str">
        <f>'calendario genErale'!D289</f>
        <v>PROVA REG. TROFEO SCUOLE NUOTO</v>
      </c>
      <c r="D187" s="114">
        <f>'calendario genErale'!E289</f>
        <v>0</v>
      </c>
      <c r="E187" s="114" t="str">
        <f>'calendario genErale'!F289</f>
        <v>P</v>
      </c>
      <c r="F187" s="114">
        <f>'calendario genErale'!G289</f>
        <v>0</v>
      </c>
      <c r="P187" s="117">
        <f t="shared" si="2"/>
        <v>0</v>
      </c>
    </row>
    <row r="188" spans="1:16" x14ac:dyDescent="0.2">
      <c r="A188" s="115">
        <f>'calendario genErale'!A290</f>
        <v>42148</v>
      </c>
      <c r="B188" s="114" t="str">
        <f>'calendario genErale'!C290</f>
        <v>TERRAMAINI</v>
      </c>
      <c r="C188" s="114" t="str">
        <f>'calendario genErale'!D290</f>
        <v>PROVA REG. TROFEO SCUOLE NUOTO</v>
      </c>
      <c r="D188" s="114">
        <f>'calendario genErale'!E290</f>
        <v>0</v>
      </c>
      <c r="E188" s="114" t="str">
        <f>'calendario genErale'!F290</f>
        <v>P</v>
      </c>
      <c r="F188" s="114">
        <f>'calendario genErale'!G290</f>
        <v>0</v>
      </c>
      <c r="P188" s="117">
        <f t="shared" si="2"/>
        <v>0</v>
      </c>
    </row>
    <row r="189" spans="1:16" x14ac:dyDescent="0.2">
      <c r="A189" s="115">
        <f>'calendario genErale'!A291</f>
        <v>42148</v>
      </c>
      <c r="B189" s="114">
        <f>'calendario genErale'!C291</f>
        <v>0</v>
      </c>
      <c r="C189" s="114" t="str">
        <f>'calendario genErale'!D291</f>
        <v>PROMOGEST</v>
      </c>
      <c r="D189" s="114" t="str">
        <f>'calendario genErale'!E291</f>
        <v>RIPOSA</v>
      </c>
      <c r="E189" s="114" t="str">
        <f>'calendario genErale'!F291</f>
        <v>PN</v>
      </c>
      <c r="F189" s="114" t="str">
        <f>'calendario genErale'!G291</f>
        <v>U13</v>
      </c>
      <c r="P189" s="117">
        <f t="shared" si="2"/>
        <v>0</v>
      </c>
    </row>
    <row r="190" spans="1:16" x14ac:dyDescent="0.2">
      <c r="A190" s="115">
        <f>'calendario genErale'!A292</f>
        <v>42151</v>
      </c>
      <c r="B190" s="114" t="str">
        <f>'calendario genErale'!C292</f>
        <v>QUARTU S.E.</v>
      </c>
      <c r="C190" s="114" t="str">
        <f>'calendario genErale'!D292</f>
        <v>3° PROVA CAMP.REG. LIBERI</v>
      </c>
      <c r="D190" s="114">
        <f>'calendario genErale'!E292</f>
        <v>0</v>
      </c>
      <c r="E190" s="114" t="str">
        <f>'calendario genErale'!F292</f>
        <v>SY</v>
      </c>
      <c r="F190" s="114">
        <f>'calendario genErale'!G292</f>
        <v>0</v>
      </c>
      <c r="P190" s="117">
        <f t="shared" si="2"/>
        <v>0</v>
      </c>
    </row>
    <row r="191" spans="1:16" x14ac:dyDescent="0.2">
      <c r="A191" s="115">
        <f>'calendario genErale'!A293</f>
        <v>42154</v>
      </c>
      <c r="B191" s="114" t="str">
        <f>'calendario genErale'!C293</f>
        <v>DOLIANOVA</v>
      </c>
      <c r="C191" s="114" t="str">
        <f>'calendario genErale'!D293</f>
        <v>OPPIDUM</v>
      </c>
      <c r="D191" s="114" t="str">
        <f>'calendario genErale'!E293</f>
        <v>RN CAGLIARI</v>
      </c>
      <c r="E191" s="114" t="str">
        <f>'calendario genErale'!F293</f>
        <v>PN</v>
      </c>
      <c r="F191" s="114" t="str">
        <f>'calendario genErale'!G293</f>
        <v>U13</v>
      </c>
      <c r="P191" s="117">
        <f t="shared" si="2"/>
        <v>0</v>
      </c>
    </row>
    <row r="192" spans="1:16" x14ac:dyDescent="0.2">
      <c r="A192" s="115">
        <f>'calendario genErale'!A294</f>
        <v>42154</v>
      </c>
      <c r="B192" s="114" t="str">
        <f>'calendario genErale'!C294</f>
        <v>DOLIANOVA</v>
      </c>
      <c r="C192" s="114" t="str">
        <f>'calendario genErale'!D294</f>
        <v>PROMOSPORT</v>
      </c>
      <c r="D192" s="114" t="str">
        <f>'calendario genErale'!E294</f>
        <v>LUNA</v>
      </c>
      <c r="E192" s="114" t="str">
        <f>'calendario genErale'!F294</f>
        <v>PN</v>
      </c>
      <c r="F192" s="114" t="str">
        <f>'calendario genErale'!G294</f>
        <v>C</v>
      </c>
      <c r="P192" s="117">
        <f t="shared" si="2"/>
        <v>0</v>
      </c>
    </row>
    <row r="193" spans="1:16" x14ac:dyDescent="0.2">
      <c r="A193" s="115">
        <f>'calendario genErale'!A296</f>
        <v>42154</v>
      </c>
      <c r="B193" s="114" t="str">
        <f>'calendario genErale'!C296</f>
        <v>TERRAMAINI</v>
      </c>
      <c r="C193" s="114" t="str">
        <f>'calendario genErale'!D296</f>
        <v>ESPERIA</v>
      </c>
      <c r="D193" s="114" t="str">
        <f>'calendario genErale'!E296</f>
        <v>NUOTOMANIA</v>
      </c>
      <c r="E193" s="114" t="str">
        <f>'calendario genErale'!F296</f>
        <v>PN</v>
      </c>
      <c r="F193" s="114" t="str">
        <f>'calendario genErale'!G296</f>
        <v>C</v>
      </c>
      <c r="P193" s="117">
        <f t="shared" si="2"/>
        <v>0</v>
      </c>
    </row>
    <row r="194" spans="1:16" x14ac:dyDescent="0.2">
      <c r="A194" s="115">
        <f>'calendario genErale'!A297</f>
        <v>42155</v>
      </c>
      <c r="B194" s="114" t="str">
        <f>'calendario genErale'!C297</f>
        <v>TERRAMAINI</v>
      </c>
      <c r="C194" s="114" t="str">
        <f>'calendario genErale'!D297</f>
        <v xml:space="preserve">CAMP.NAZ. A SQUADRE RAGAZZI </v>
      </c>
      <c r="D194" s="114">
        <f>'calendario genErale'!E297</f>
        <v>0</v>
      </c>
      <c r="E194" s="114" t="str">
        <f>'calendario genErale'!F297</f>
        <v>N</v>
      </c>
      <c r="F194" s="114" t="str">
        <f>'calendario genErale'!G297</f>
        <v>REG</v>
      </c>
      <c r="P194" s="117">
        <f t="shared" si="2"/>
        <v>0</v>
      </c>
    </row>
    <row r="195" spans="1:16" x14ac:dyDescent="0.2">
      <c r="A195" s="115">
        <f>'calendario genErale'!A299</f>
        <v>42157</v>
      </c>
      <c r="B195" s="114" t="str">
        <f>'calendario genErale'!C299</f>
        <v>DOLIANOVA</v>
      </c>
      <c r="C195" s="114" t="str">
        <f>'calendario genErale'!D299</f>
        <v>PROMOSPORT</v>
      </c>
      <c r="D195" s="114" t="str">
        <f>'calendario genErale'!E299</f>
        <v>OPPUDUM</v>
      </c>
      <c r="E195" s="114" t="str">
        <f>'calendario genErale'!F299</f>
        <v>PN</v>
      </c>
      <c r="F195" s="114" t="str">
        <f>'calendario genErale'!G299</f>
        <v>U13</v>
      </c>
      <c r="P195" s="117">
        <f t="shared" ref="P195:P241" si="3">G195-SUM(H195:O195)</f>
        <v>0</v>
      </c>
    </row>
    <row r="196" spans="1:16" x14ac:dyDescent="0.2">
      <c r="A196" s="115">
        <f>'calendario genErale'!A300</f>
        <v>42157</v>
      </c>
      <c r="B196" s="114" t="str">
        <f>'calendario genErale'!C300</f>
        <v>UGO MAXIA</v>
      </c>
      <c r="C196" s="114" t="str">
        <f>'calendario genErale'!D300</f>
        <v>RN CAGLIARI</v>
      </c>
      <c r="D196" s="114" t="str">
        <f>'calendario genErale'!E300</f>
        <v>PROMOGEST</v>
      </c>
      <c r="E196" s="114" t="str">
        <f>'calendario genErale'!F300</f>
        <v>PN</v>
      </c>
      <c r="F196" s="114" t="str">
        <f>'calendario genErale'!G300</f>
        <v>U13</v>
      </c>
      <c r="P196" s="117">
        <f t="shared" si="3"/>
        <v>0</v>
      </c>
    </row>
    <row r="197" spans="1:16" x14ac:dyDescent="0.2">
      <c r="A197" s="115">
        <f>'calendario genErale'!A301</f>
        <v>42157</v>
      </c>
      <c r="B197" s="114">
        <f>'calendario genErale'!C301</f>
        <v>0</v>
      </c>
      <c r="C197" s="114" t="str">
        <f>'calendario genErale'!D301</f>
        <v>ATLANTIDE</v>
      </c>
      <c r="D197" s="114" t="str">
        <f>'calendario genErale'!E301</f>
        <v>RIPOSA</v>
      </c>
      <c r="E197" s="114" t="str">
        <f>'calendario genErale'!F301</f>
        <v>PN</v>
      </c>
      <c r="F197" s="114" t="str">
        <f>'calendario genErale'!G301</f>
        <v>U13</v>
      </c>
      <c r="P197" s="117">
        <f t="shared" si="3"/>
        <v>0</v>
      </c>
    </row>
    <row r="198" spans="1:16" x14ac:dyDescent="0.2">
      <c r="A198" s="115">
        <f>'calendario genErale'!A302</f>
        <v>42158</v>
      </c>
      <c r="B198" s="114" t="str">
        <f>'calendario genErale'!C302</f>
        <v>QUARTU S.E.</v>
      </c>
      <c r="C198" s="114" t="str">
        <f>'calendario genErale'!D302</f>
        <v>5°PROVA A/J+ 6°PROVA R</v>
      </c>
      <c r="D198" s="114">
        <f>'calendario genErale'!E302</f>
        <v>0</v>
      </c>
      <c r="E198" s="114" t="str">
        <f>'calendario genErale'!F302</f>
        <v>SY</v>
      </c>
      <c r="F198" s="114">
        <f>'calendario genErale'!G302</f>
        <v>0</v>
      </c>
      <c r="P198" s="117">
        <f t="shared" si="3"/>
        <v>0</v>
      </c>
    </row>
    <row r="199" spans="1:16" x14ac:dyDescent="0.2">
      <c r="A199" s="115">
        <f>'calendario genErale'!A303</f>
        <v>42161</v>
      </c>
      <c r="B199" s="114" t="str">
        <f>'calendario genErale'!C303</f>
        <v>LU FANGAZZU</v>
      </c>
      <c r="C199" s="114" t="str">
        <f>'calendario genErale'!D303</f>
        <v>QUAL. CAMP. REG. ESTIVI ASSOLUTI</v>
      </c>
      <c r="D199" s="114">
        <f>'calendario genErale'!E303</f>
        <v>0</v>
      </c>
      <c r="E199" s="114" t="str">
        <f>'calendario genErale'!F303</f>
        <v>N</v>
      </c>
      <c r="F199" s="114" t="str">
        <f>'calendario genErale'!G303</f>
        <v>REG</v>
      </c>
      <c r="P199" s="117">
        <f t="shared" si="3"/>
        <v>0</v>
      </c>
    </row>
    <row r="200" spans="1:16" x14ac:dyDescent="0.2">
      <c r="A200" s="115">
        <f>'calendario genErale'!A304</f>
        <v>42161</v>
      </c>
      <c r="B200" s="114" t="str">
        <f>'calendario genErale'!C304</f>
        <v>QUARTU S.E.</v>
      </c>
      <c r="C200" s="114" t="str">
        <f>'calendario genErale'!D304</f>
        <v>PROMOGEST B</v>
      </c>
      <c r="D200" s="114" t="str">
        <f>'calendario genErale'!E304</f>
        <v>LUNA</v>
      </c>
      <c r="E200" s="114" t="str">
        <f>'calendario genErale'!F304</f>
        <v>PN</v>
      </c>
      <c r="F200" s="114" t="str">
        <f>'calendario genErale'!G304</f>
        <v>U15</v>
      </c>
      <c r="P200" s="117">
        <f t="shared" si="3"/>
        <v>0</v>
      </c>
    </row>
    <row r="201" spans="1:16" x14ac:dyDescent="0.2">
      <c r="A201" s="115">
        <f>'calendario genErale'!A306</f>
        <v>42161</v>
      </c>
      <c r="B201" s="114" t="str">
        <f>'calendario genErale'!C306</f>
        <v>TERRAMAINI</v>
      </c>
      <c r="C201" s="114" t="str">
        <f>'calendario genErale'!D306</f>
        <v>QUAL. CAMP. REG. ESTIVI ASSOLUTI</v>
      </c>
      <c r="D201" s="114">
        <f>'calendario genErale'!E306</f>
        <v>0</v>
      </c>
      <c r="E201" s="114" t="str">
        <f>'calendario genErale'!F306</f>
        <v>N</v>
      </c>
      <c r="F201" s="114" t="str">
        <f>'calendario genErale'!G306</f>
        <v>REG</v>
      </c>
      <c r="P201" s="117">
        <f t="shared" si="3"/>
        <v>0</v>
      </c>
    </row>
    <row r="202" spans="1:16" x14ac:dyDescent="0.2">
      <c r="A202" s="115">
        <f>'calendario genErale'!A307</f>
        <v>42161</v>
      </c>
      <c r="B202" s="114" t="str">
        <f>'calendario genErale'!C307</f>
        <v>UGO MAXIA</v>
      </c>
      <c r="C202" s="114" t="str">
        <f>'calendario genErale'!D307</f>
        <v>RN CAGLIARI</v>
      </c>
      <c r="D202" s="114" t="str">
        <f>'calendario genErale'!E307</f>
        <v>PROMOGEST A</v>
      </c>
      <c r="E202" s="114" t="str">
        <f>'calendario genErale'!F307</f>
        <v>PN</v>
      </c>
      <c r="F202" s="114" t="str">
        <f>'calendario genErale'!G307</f>
        <v>U15</v>
      </c>
      <c r="P202" s="117">
        <f t="shared" si="3"/>
        <v>0</v>
      </c>
    </row>
    <row r="203" spans="1:16" x14ac:dyDescent="0.2">
      <c r="A203" s="115">
        <f>'calendario genErale'!A308</f>
        <v>42161</v>
      </c>
      <c r="B203" s="114">
        <f>'calendario genErale'!C308</f>
        <v>0</v>
      </c>
      <c r="C203" s="114" t="str">
        <f>'calendario genErale'!D308</f>
        <v>PROMOSPORT</v>
      </c>
      <c r="D203" s="114" t="str">
        <f>'calendario genErale'!E308</f>
        <v>RIPOSA</v>
      </c>
      <c r="E203" s="114" t="str">
        <f>'calendario genErale'!F308</f>
        <v>PN</v>
      </c>
      <c r="F203" s="114" t="str">
        <f>'calendario genErale'!G308</f>
        <v>U15</v>
      </c>
      <c r="P203" s="117">
        <f t="shared" si="3"/>
        <v>0</v>
      </c>
    </row>
    <row r="204" spans="1:16" x14ac:dyDescent="0.2">
      <c r="A204" s="115">
        <f>'calendario genErale'!A309</f>
        <v>42162</v>
      </c>
      <c r="B204" s="114" t="str">
        <f>'calendario genErale'!C309</f>
        <v>LU FANGAZZU</v>
      </c>
      <c r="C204" s="114" t="str">
        <f>'calendario genErale'!D309</f>
        <v>QUAL. CAMP. REG. ESTIVI ASSOLUTI</v>
      </c>
      <c r="D204" s="114">
        <f>'calendario genErale'!E309</f>
        <v>0</v>
      </c>
      <c r="E204" s="114" t="str">
        <f>'calendario genErale'!F309</f>
        <v>N</v>
      </c>
      <c r="F204" s="114" t="str">
        <f>'calendario genErale'!G309</f>
        <v>REG</v>
      </c>
      <c r="P204" s="117">
        <f t="shared" si="3"/>
        <v>0</v>
      </c>
    </row>
    <row r="205" spans="1:16" x14ac:dyDescent="0.2">
      <c r="A205" s="115">
        <f>'calendario genErale'!A310</f>
        <v>42162</v>
      </c>
      <c r="B205" s="114" t="str">
        <f>'calendario genErale'!C310</f>
        <v>LU FANGAZZU</v>
      </c>
      <c r="C205" s="114" t="str">
        <f>'calendario genErale'!D310</f>
        <v>QUAL. CAMP. REG. ESTIVI ASSOLUTI</v>
      </c>
      <c r="D205" s="114">
        <f>'calendario genErale'!E310</f>
        <v>0</v>
      </c>
      <c r="E205" s="114" t="str">
        <f>'calendario genErale'!F310</f>
        <v>N</v>
      </c>
      <c r="F205" s="114" t="str">
        <f>'calendario genErale'!G310</f>
        <v>REG</v>
      </c>
      <c r="P205" s="117">
        <f t="shared" si="3"/>
        <v>0</v>
      </c>
    </row>
    <row r="206" spans="1:16" x14ac:dyDescent="0.2">
      <c r="A206" s="115">
        <f>'calendario genErale'!A311</f>
        <v>42162</v>
      </c>
      <c r="B206" s="114" t="str">
        <f>'calendario genErale'!C311</f>
        <v>TERRAMAINI</v>
      </c>
      <c r="C206" s="114" t="str">
        <f>'calendario genErale'!D311</f>
        <v>QUAL. CAMP. REG. ESTIVI ASSOLUTI</v>
      </c>
      <c r="D206" s="114">
        <f>'calendario genErale'!E311</f>
        <v>0</v>
      </c>
      <c r="E206" s="114" t="str">
        <f>'calendario genErale'!F311</f>
        <v>N</v>
      </c>
      <c r="F206" s="114" t="str">
        <f>'calendario genErale'!G311</f>
        <v>REG</v>
      </c>
      <c r="P206" s="117">
        <f t="shared" si="3"/>
        <v>0</v>
      </c>
    </row>
    <row r="207" spans="1:16" x14ac:dyDescent="0.2">
      <c r="A207" s="115">
        <f>'calendario genErale'!A312</f>
        <v>42162</v>
      </c>
      <c r="B207" s="114" t="str">
        <f>'calendario genErale'!C312</f>
        <v>TERRAMAINI</v>
      </c>
      <c r="C207" s="114" t="str">
        <f>'calendario genErale'!D312</f>
        <v>QUAL. CAMP. REG. ESTIVI ASSOLUTI</v>
      </c>
      <c r="D207" s="114">
        <f>'calendario genErale'!E312</f>
        <v>0</v>
      </c>
      <c r="E207" s="114" t="str">
        <f>'calendario genErale'!F312</f>
        <v>N</v>
      </c>
      <c r="F207" s="114" t="str">
        <f>'calendario genErale'!G312</f>
        <v>REG</v>
      </c>
      <c r="P207" s="117">
        <f t="shared" si="3"/>
        <v>0</v>
      </c>
    </row>
    <row r="208" spans="1:16" x14ac:dyDescent="0.2">
      <c r="A208" s="115">
        <f>'calendario genErale'!A313</f>
        <v>42162</v>
      </c>
      <c r="B208" s="114">
        <f>'calendario genErale'!C313</f>
        <v>0</v>
      </c>
      <c r="C208" s="114" t="str">
        <f>'calendario genErale'!D313</f>
        <v>2 CLASSIFICATA</v>
      </c>
      <c r="D208" s="114" t="str">
        <f>'calendario genErale'!E313</f>
        <v>3 CLASSIFICATA</v>
      </c>
      <c r="E208" s="114" t="str">
        <f>'calendario genErale'!F313</f>
        <v>PN</v>
      </c>
      <c r="F208" s="114" t="str">
        <f>'calendario genErale'!G313</f>
        <v>U13</v>
      </c>
      <c r="P208" s="117">
        <f t="shared" si="3"/>
        <v>0</v>
      </c>
    </row>
    <row r="209" spans="1:16" x14ac:dyDescent="0.2">
      <c r="A209" s="115">
        <f>'calendario genErale'!A314</f>
        <v>42162</v>
      </c>
      <c r="B209" s="114">
        <f>'calendario genErale'!C314</f>
        <v>0</v>
      </c>
      <c r="C209" s="114" t="str">
        <f>'calendario genErale'!D314</f>
        <v>1 CLASSIFICATA</v>
      </c>
      <c r="D209" s="114" t="str">
        <f>'calendario genErale'!E314</f>
        <v>4 CLASSIFICATA</v>
      </c>
      <c r="E209" s="114" t="str">
        <f>'calendario genErale'!F314</f>
        <v>PN</v>
      </c>
      <c r="F209" s="114" t="str">
        <f>'calendario genErale'!G314</f>
        <v>U13</v>
      </c>
      <c r="P209" s="117">
        <f t="shared" si="3"/>
        <v>0</v>
      </c>
    </row>
    <row r="210" spans="1:16" x14ac:dyDescent="0.2">
      <c r="A210" s="115">
        <f>'calendario genErale'!A315</f>
        <v>42165</v>
      </c>
      <c r="B210" s="114" t="str">
        <f>'calendario genErale'!C315</f>
        <v>QUARTU S.E.</v>
      </c>
      <c r="C210" s="114" t="str">
        <f>'calendario genErale'!D315</f>
        <v>5° PROVA CAMP.REG. ES.A</v>
      </c>
      <c r="D210" s="114">
        <f>'calendario genErale'!E315</f>
        <v>0</v>
      </c>
      <c r="E210" s="114" t="str">
        <f>'calendario genErale'!F315</f>
        <v>SY</v>
      </c>
      <c r="F210" s="114">
        <f>'calendario genErale'!G315</f>
        <v>0</v>
      </c>
      <c r="P210" s="117">
        <f t="shared" si="3"/>
        <v>0</v>
      </c>
    </row>
    <row r="211" spans="1:16" x14ac:dyDescent="0.2">
      <c r="A211" s="115">
        <f>'calendario genErale'!A316</f>
        <v>42167</v>
      </c>
      <c r="B211" s="114" t="str">
        <f>'calendario genErale'!C316</f>
        <v>ROMA</v>
      </c>
      <c r="C211" s="114" t="str">
        <f>'calendario genErale'!D316</f>
        <v>TROFEO SETTE COLLI</v>
      </c>
      <c r="D211" s="114">
        <f>'calendario genErale'!E316</f>
        <v>0</v>
      </c>
      <c r="E211" s="114" t="str">
        <f>'calendario genErale'!F316</f>
        <v>N</v>
      </c>
      <c r="F211" s="114" t="str">
        <f>'calendario genErale'!G316</f>
        <v>NAZ.</v>
      </c>
      <c r="P211" s="117">
        <f t="shared" si="3"/>
        <v>0</v>
      </c>
    </row>
    <row r="212" spans="1:16" x14ac:dyDescent="0.2">
      <c r="A212" s="115">
        <f>'calendario genErale'!A317</f>
        <v>42168</v>
      </c>
      <c r="B212" s="114" t="str">
        <f>'calendario genErale'!C317</f>
        <v>DOLIANOVA</v>
      </c>
      <c r="C212" s="114" t="str">
        <f>'calendario genErale'!D317</f>
        <v>PROMOSPORT</v>
      </c>
      <c r="D212" s="114" t="str">
        <f>'calendario genErale'!E317</f>
        <v>ESPERIA</v>
      </c>
      <c r="E212" s="114" t="str">
        <f>'calendario genErale'!F317</f>
        <v>PN</v>
      </c>
      <c r="F212" s="114" t="str">
        <f>'calendario genErale'!G317</f>
        <v>C</v>
      </c>
      <c r="P212" s="117">
        <f t="shared" si="3"/>
        <v>0</v>
      </c>
    </row>
    <row r="213" spans="1:16" x14ac:dyDescent="0.2">
      <c r="A213" s="115">
        <f>'calendario genErale'!A319</f>
        <v>42168</v>
      </c>
      <c r="B213" s="114" t="str">
        <f>'calendario genErale'!C319</f>
        <v>SESTU</v>
      </c>
      <c r="C213" s="114" t="str">
        <f>'calendario genErale'!D319</f>
        <v>LUNA</v>
      </c>
      <c r="D213" s="114" t="str">
        <f>'calendario genErale'!E319</f>
        <v>NUOTOMANIA</v>
      </c>
      <c r="E213" s="114" t="str">
        <f>'calendario genErale'!F319</f>
        <v>PN</v>
      </c>
      <c r="F213" s="114" t="str">
        <f>'calendario genErale'!G319</f>
        <v>C</v>
      </c>
      <c r="P213" s="117">
        <f t="shared" si="3"/>
        <v>0</v>
      </c>
    </row>
    <row r="214" spans="1:16" x14ac:dyDescent="0.2">
      <c r="A214" s="115">
        <f>'calendario genErale'!A320</f>
        <v>42168</v>
      </c>
      <c r="B214" s="114">
        <f>'calendario genErale'!C320</f>
        <v>0</v>
      </c>
      <c r="C214" s="114" t="str">
        <f>'calendario genErale'!D320</f>
        <v xml:space="preserve">3 CLASSIFICATA </v>
      </c>
      <c r="D214" s="114" t="str">
        <f>'calendario genErale'!E320</f>
        <v>4 CLASSIFICATA</v>
      </c>
      <c r="E214" s="114" t="str">
        <f>'calendario genErale'!F320</f>
        <v>PN</v>
      </c>
      <c r="F214" s="114" t="str">
        <f>'calendario genErale'!G320</f>
        <v>U13</v>
      </c>
      <c r="P214" s="117">
        <f t="shared" si="3"/>
        <v>0</v>
      </c>
    </row>
    <row r="215" spans="1:16" x14ac:dyDescent="0.2">
      <c r="A215" s="115">
        <f>'calendario genErale'!A321</f>
        <v>42168</v>
      </c>
      <c r="B215" s="114">
        <f>'calendario genErale'!C321</f>
        <v>0</v>
      </c>
      <c r="C215" s="114" t="str">
        <f>'calendario genErale'!D321</f>
        <v xml:space="preserve">1 CLASSIFICATA </v>
      </c>
      <c r="D215" s="114" t="str">
        <f>'calendario genErale'!E321</f>
        <v xml:space="preserve">2 CLASSIFICATA </v>
      </c>
      <c r="E215" s="114" t="str">
        <f>'calendario genErale'!F321</f>
        <v>PN</v>
      </c>
      <c r="F215" s="114" t="str">
        <f>'calendario genErale'!G321</f>
        <v>U13</v>
      </c>
      <c r="P215" s="117">
        <f t="shared" si="3"/>
        <v>0</v>
      </c>
    </row>
    <row r="216" spans="1:16" x14ac:dyDescent="0.2">
      <c r="A216" s="115">
        <f>'calendario genErale'!A322</f>
        <v>42169</v>
      </c>
      <c r="B216" s="114" t="str">
        <f>'calendario genErale'!C322</f>
        <v>PULA</v>
      </c>
      <c r="C216" s="114" t="str">
        <f>'calendario genErale'!D322</f>
        <v>1/2 FONDO ASTILELIBERO</v>
      </c>
      <c r="D216" s="114">
        <f>'calendario genErale'!E322</f>
        <v>0</v>
      </c>
      <c r="E216" s="114" t="str">
        <f>'calendario genErale'!F322</f>
        <v>FD</v>
      </c>
      <c r="F216" s="114" t="str">
        <f>'calendario genErale'!G322</f>
        <v>EXTRA</v>
      </c>
      <c r="P216" s="117">
        <f t="shared" si="3"/>
        <v>0</v>
      </c>
    </row>
    <row r="217" spans="1:16" x14ac:dyDescent="0.2">
      <c r="A217" s="115">
        <f>'calendario genErale'!A324</f>
        <v>42175</v>
      </c>
      <c r="B217" s="114" t="str">
        <f>'calendario genErale'!C324</f>
        <v>LU FANGAZZU</v>
      </c>
      <c r="C217" s="114" t="str">
        <f>'calendario genErale'!D324</f>
        <v>QUAL. CAMP. REG. ESTIVI ES. A</v>
      </c>
      <c r="D217" s="114">
        <f>'calendario genErale'!E324</f>
        <v>0</v>
      </c>
      <c r="E217" s="114" t="str">
        <f>'calendario genErale'!F324</f>
        <v>N</v>
      </c>
      <c r="F217" s="114" t="str">
        <f>'calendario genErale'!G324</f>
        <v>REG</v>
      </c>
      <c r="P217" s="117">
        <f t="shared" si="3"/>
        <v>0</v>
      </c>
    </row>
    <row r="218" spans="1:16" x14ac:dyDescent="0.2">
      <c r="A218" s="115">
        <f>'calendario genErale'!A325</f>
        <v>42175</v>
      </c>
      <c r="B218" s="114" t="str">
        <f>'calendario genErale'!C325</f>
        <v>RICCIONE</v>
      </c>
      <c r="C218" s="114" t="str">
        <f>'calendario genErale'!D325</f>
        <v>CRITERIA NAZIONALI GIOVANILI R/J/C</v>
      </c>
      <c r="D218" s="114">
        <f>'calendario genErale'!E325</f>
        <v>0</v>
      </c>
      <c r="E218" s="114" t="str">
        <f>'calendario genErale'!F325</f>
        <v>N</v>
      </c>
      <c r="F218" s="114" t="str">
        <f>'calendario genErale'!G325</f>
        <v>NAZ.</v>
      </c>
      <c r="P218" s="117">
        <f t="shared" si="3"/>
        <v>0</v>
      </c>
    </row>
    <row r="219" spans="1:16" x14ac:dyDescent="0.2">
      <c r="A219" s="115">
        <f>'calendario genErale'!A326</f>
        <v>42175</v>
      </c>
      <c r="B219" s="114" t="str">
        <f>'calendario genErale'!C326</f>
        <v>TERRAMAINI</v>
      </c>
      <c r="C219" s="114" t="str">
        <f>'calendario genErale'!D326</f>
        <v>QUAL. CAMP. REG. ESTIVI ES. A</v>
      </c>
      <c r="D219" s="114">
        <f>'calendario genErale'!E326</f>
        <v>0</v>
      </c>
      <c r="E219" s="114" t="str">
        <f>'calendario genErale'!F326</f>
        <v>N</v>
      </c>
      <c r="F219" s="114" t="str">
        <f>'calendario genErale'!G326</f>
        <v>REG</v>
      </c>
      <c r="P219" s="117">
        <f t="shared" si="3"/>
        <v>0</v>
      </c>
    </row>
    <row r="220" spans="1:16" x14ac:dyDescent="0.2">
      <c r="A220" s="115">
        <f>'calendario genErale'!A327</f>
        <v>42176</v>
      </c>
      <c r="B220" s="114" t="str">
        <f>'calendario genErale'!C327</f>
        <v>LU FANGAZZU</v>
      </c>
      <c r="C220" s="114" t="str">
        <f>'calendario genErale'!D327</f>
        <v>QUAL. CAMP. REG. ESTIVI ES. A</v>
      </c>
      <c r="D220" s="114">
        <f>'calendario genErale'!E327</f>
        <v>0</v>
      </c>
      <c r="E220" s="114" t="str">
        <f>'calendario genErale'!F327</f>
        <v>N</v>
      </c>
      <c r="F220" s="114" t="str">
        <f>'calendario genErale'!G327</f>
        <v>REG</v>
      </c>
      <c r="P220" s="117">
        <f t="shared" si="3"/>
        <v>0</v>
      </c>
    </row>
    <row r="221" spans="1:16" x14ac:dyDescent="0.2">
      <c r="A221" s="115">
        <f>'calendario genErale'!A328</f>
        <v>42176</v>
      </c>
      <c r="B221" s="114" t="str">
        <f>'calendario genErale'!C328</f>
        <v>LU FANGAZZU</v>
      </c>
      <c r="C221" s="114" t="str">
        <f>'calendario genErale'!D328</f>
        <v>QUAL. CAMP. REG. ESTIVI ES. A</v>
      </c>
      <c r="D221" s="114">
        <f>'calendario genErale'!E328</f>
        <v>0</v>
      </c>
      <c r="E221" s="114" t="str">
        <f>'calendario genErale'!F328</f>
        <v>N</v>
      </c>
      <c r="F221" s="114" t="str">
        <f>'calendario genErale'!G328</f>
        <v>REG</v>
      </c>
      <c r="P221" s="117">
        <f t="shared" si="3"/>
        <v>0</v>
      </c>
    </row>
    <row r="222" spans="1:16" x14ac:dyDescent="0.2">
      <c r="A222" s="115">
        <f>'calendario genErale'!A330</f>
        <v>42176</v>
      </c>
      <c r="B222" s="114" t="str">
        <f>'calendario genErale'!C330</f>
        <v>TERRAMAINI</v>
      </c>
      <c r="C222" s="114" t="str">
        <f>'calendario genErale'!D330</f>
        <v>QUAL. CAMP. REG. ESTIVI ES. A</v>
      </c>
      <c r="D222" s="114">
        <f>'calendario genErale'!E330</f>
        <v>0</v>
      </c>
      <c r="E222" s="114" t="str">
        <f>'calendario genErale'!F330</f>
        <v>N</v>
      </c>
      <c r="F222" s="114" t="str">
        <f>'calendario genErale'!G330</f>
        <v>REG</v>
      </c>
      <c r="P222" s="117">
        <f t="shared" si="3"/>
        <v>0</v>
      </c>
    </row>
    <row r="223" spans="1:16" x14ac:dyDescent="0.2">
      <c r="A223" s="115">
        <f>'calendario genErale'!A331</f>
        <v>42176</v>
      </c>
      <c r="B223" s="114" t="str">
        <f>'calendario genErale'!C331</f>
        <v>TERRAMAINI</v>
      </c>
      <c r="C223" s="114" t="str">
        <f>'calendario genErale'!D331</f>
        <v>QUAL. CAMP. REG. ESTIVI ES. A</v>
      </c>
      <c r="D223" s="114">
        <f>'calendario genErale'!E331</f>
        <v>0</v>
      </c>
      <c r="E223" s="114" t="str">
        <f>'calendario genErale'!F331</f>
        <v>N</v>
      </c>
      <c r="F223" s="114" t="str">
        <f>'calendario genErale'!G331</f>
        <v>REG</v>
      </c>
      <c r="P223" s="117">
        <f t="shared" si="3"/>
        <v>0</v>
      </c>
    </row>
    <row r="224" spans="1:16" x14ac:dyDescent="0.2">
      <c r="A224" s="115">
        <f>'calendario genErale'!A332</f>
        <v>42178</v>
      </c>
      <c r="B224" s="114" t="str">
        <f>'calendario genErale'!C332</f>
        <v>BAKU</v>
      </c>
      <c r="C224" s="114" t="str">
        <f>'calendario genErale'!D332</f>
        <v>CAMPIONATI EUROPEI JUNIORES</v>
      </c>
      <c r="D224" s="114">
        <f>'calendario genErale'!E332</f>
        <v>0</v>
      </c>
      <c r="E224" s="114" t="str">
        <f>'calendario genErale'!F332</f>
        <v>N</v>
      </c>
      <c r="F224" s="114" t="str">
        <f>'calendario genErale'!G332</f>
        <v>INTERN.</v>
      </c>
      <c r="P224" s="117">
        <f t="shared" si="3"/>
        <v>0</v>
      </c>
    </row>
    <row r="225" spans="1:16" x14ac:dyDescent="0.2">
      <c r="A225" s="115">
        <f>'calendario genErale'!A334</f>
        <v>42182</v>
      </c>
      <c r="B225" s="114">
        <f>'calendario genErale'!C334</f>
        <v>0</v>
      </c>
      <c r="C225" s="114" t="str">
        <f>'calendario genErale'!D334</f>
        <v>COPPA COMEN</v>
      </c>
      <c r="D225" s="114">
        <f>'calendario genErale'!E334</f>
        <v>0</v>
      </c>
      <c r="E225" s="114" t="str">
        <f>'calendario genErale'!F334</f>
        <v>N</v>
      </c>
      <c r="F225" s="114" t="str">
        <f>'calendario genErale'!G334</f>
        <v>INTERN.</v>
      </c>
      <c r="P225" s="117">
        <f t="shared" si="3"/>
        <v>0</v>
      </c>
    </row>
    <row r="226" spans="1:16" x14ac:dyDescent="0.2">
      <c r="A226" s="115">
        <f>'calendario genErale'!A335</f>
        <v>42182</v>
      </c>
      <c r="B226" s="114">
        <f>'calendario genErale'!C335</f>
        <v>0</v>
      </c>
      <c r="C226" s="114" t="str">
        <f>'calendario genErale'!D335</f>
        <v>2 CLASSIFICATA</v>
      </c>
      <c r="D226" s="114" t="str">
        <f>'calendario genErale'!E335</f>
        <v>3 CLASSIFICATA</v>
      </c>
      <c r="E226" s="114" t="str">
        <f>'calendario genErale'!F335</f>
        <v>PN</v>
      </c>
      <c r="F226" s="114" t="str">
        <f>'calendario genErale'!G335</f>
        <v>U15</v>
      </c>
      <c r="P226" s="117">
        <f t="shared" si="3"/>
        <v>0</v>
      </c>
    </row>
    <row r="227" spans="1:16" x14ac:dyDescent="0.2">
      <c r="A227" s="115">
        <f>'calendario genErale'!A336</f>
        <v>42182</v>
      </c>
      <c r="B227" s="114">
        <f>'calendario genErale'!C336</f>
        <v>0</v>
      </c>
      <c r="C227" s="114" t="str">
        <f>'calendario genErale'!D336</f>
        <v>1 CLASSIFICATA</v>
      </c>
      <c r="D227" s="114" t="str">
        <f>'calendario genErale'!E336</f>
        <v>4 CLASSIFICATA</v>
      </c>
      <c r="E227" s="114" t="str">
        <f>'calendario genErale'!F336</f>
        <v>PN</v>
      </c>
      <c r="F227" s="114" t="str">
        <f>'calendario genErale'!G336</f>
        <v>U15</v>
      </c>
      <c r="P227" s="117">
        <f t="shared" si="3"/>
        <v>0</v>
      </c>
    </row>
    <row r="228" spans="1:16" x14ac:dyDescent="0.2">
      <c r="A228" s="115">
        <f>'calendario genErale'!A337</f>
        <v>42183</v>
      </c>
      <c r="B228" s="114" t="str">
        <f>'calendario genErale'!C337</f>
        <v>ALGHERO</v>
      </c>
      <c r="C228" s="114" t="str">
        <f>'calendario genErale'!D337</f>
        <v>1/2 FONDO LAZZARETO</v>
      </c>
      <c r="D228" s="114">
        <f>'calendario genErale'!E337</f>
        <v>0</v>
      </c>
      <c r="E228" s="114" t="str">
        <f>'calendario genErale'!F337</f>
        <v>FD</v>
      </c>
      <c r="F228" s="114" t="str">
        <f>'calendario genErale'!G337</f>
        <v>EXTRA</v>
      </c>
      <c r="P228" s="117">
        <f t="shared" si="3"/>
        <v>0</v>
      </c>
    </row>
    <row r="229" spans="1:16" x14ac:dyDescent="0.2">
      <c r="A229" s="115">
        <f>'calendario genErale'!A338</f>
        <v>42183</v>
      </c>
      <c r="B229" s="114" t="str">
        <f>'calendario genErale'!C338</f>
        <v>LU FANGAZZU</v>
      </c>
      <c r="C229" s="114" t="str">
        <f>'calendario genErale'!D338</f>
        <v>FINALI CAMP. REG. ESTIVI ASSOLUTI</v>
      </c>
      <c r="D229" s="114">
        <f>'calendario genErale'!E338</f>
        <v>0</v>
      </c>
      <c r="E229" s="114" t="str">
        <f>'calendario genErale'!F338</f>
        <v>N</v>
      </c>
      <c r="F229" s="114" t="str">
        <f>'calendario genErale'!G338</f>
        <v>REG</v>
      </c>
      <c r="P229" s="117">
        <f t="shared" si="3"/>
        <v>0</v>
      </c>
    </row>
    <row r="230" spans="1:16" x14ac:dyDescent="0.2">
      <c r="A230" s="115">
        <f>'calendario genErale'!A339</f>
        <v>42183</v>
      </c>
      <c r="B230" s="114" t="str">
        <f>'calendario genErale'!C339</f>
        <v>LU FANGAZZU</v>
      </c>
      <c r="C230" s="114" t="str">
        <f>'calendario genErale'!D339</f>
        <v>FINALI CAMP. REG. ESTIVI ASSOLUTI</v>
      </c>
      <c r="D230" s="114">
        <f>'calendario genErale'!E339</f>
        <v>0</v>
      </c>
      <c r="E230" s="114" t="str">
        <f>'calendario genErale'!F339</f>
        <v>N</v>
      </c>
      <c r="F230" s="114" t="str">
        <f>'calendario genErale'!G339</f>
        <v>REG</v>
      </c>
      <c r="P230" s="117">
        <f t="shared" si="3"/>
        <v>0</v>
      </c>
    </row>
    <row r="231" spans="1:16" x14ac:dyDescent="0.2">
      <c r="A231" s="115">
        <f>'calendario genErale'!A342</f>
        <v>42189</v>
      </c>
      <c r="B231" s="114" t="str">
        <f>'calendario genErale'!C342</f>
        <v>ALGHERO</v>
      </c>
      <c r="C231" s="114" t="str">
        <f>'calendario genErale'!D342</f>
        <v>CAMP.REG. ESTIVI ESORDIENTI B</v>
      </c>
      <c r="D231" s="114">
        <f>'calendario genErale'!E342</f>
        <v>0</v>
      </c>
      <c r="E231" s="114" t="str">
        <f>'calendario genErale'!F342</f>
        <v>N</v>
      </c>
      <c r="F231" s="114" t="str">
        <f>'calendario genErale'!G342</f>
        <v>REG</v>
      </c>
      <c r="P231" s="117">
        <f t="shared" si="3"/>
        <v>0</v>
      </c>
    </row>
    <row r="232" spans="1:16" x14ac:dyDescent="0.2">
      <c r="A232" s="115">
        <f>'calendario genErale'!A343</f>
        <v>42189</v>
      </c>
      <c r="B232" s="114" t="str">
        <f>'calendario genErale'!C343</f>
        <v>GWANGIU</v>
      </c>
      <c r="C232" s="114" t="str">
        <f>'calendario genErale'!D343</f>
        <v>XXVIII GIOCHI MONDIALI UNIVERSITARI</v>
      </c>
      <c r="D232" s="114">
        <f>'calendario genErale'!E343</f>
        <v>0</v>
      </c>
      <c r="E232" s="114" t="str">
        <f>'calendario genErale'!F343</f>
        <v>N</v>
      </c>
      <c r="F232" s="114" t="str">
        <f>'calendario genErale'!G343</f>
        <v>INTERN.</v>
      </c>
      <c r="P232" s="117">
        <f t="shared" si="3"/>
        <v>0</v>
      </c>
    </row>
    <row r="233" spans="1:16" x14ac:dyDescent="0.2">
      <c r="A233" s="115">
        <f>'calendario genErale'!A344</f>
        <v>42189</v>
      </c>
      <c r="B233" s="114" t="str">
        <f>'calendario genErale'!C344</f>
        <v>ROVERETO</v>
      </c>
      <c r="C233" s="114" t="str">
        <f>'calendario genErale'!D344</f>
        <v>TROFEO DELLE REGIONI ESORD.A</v>
      </c>
      <c r="D233" s="114">
        <f>'calendario genErale'!E344</f>
        <v>0</v>
      </c>
      <c r="E233" s="114" t="str">
        <f>'calendario genErale'!F344</f>
        <v>N</v>
      </c>
      <c r="F233" s="114" t="str">
        <f>'calendario genErale'!G344</f>
        <v>NAZ.</v>
      </c>
      <c r="P233" s="117">
        <f t="shared" si="3"/>
        <v>0</v>
      </c>
    </row>
    <row r="234" spans="1:16" x14ac:dyDescent="0.2">
      <c r="A234" s="115">
        <f>'calendario genErale'!A345</f>
        <v>42189</v>
      </c>
      <c r="B234" s="114" t="str">
        <f>'calendario genErale'!C345</f>
        <v>S.ELIA</v>
      </c>
      <c r="C234" s="114" t="str">
        <f>'calendario genErale'!D345</f>
        <v>1/2 FONDO TROFEO S.ELIA</v>
      </c>
      <c r="D234" s="114">
        <f>'calendario genErale'!E345</f>
        <v>0</v>
      </c>
      <c r="E234" s="114" t="str">
        <f>'calendario genErale'!F345</f>
        <v>FD</v>
      </c>
      <c r="F234" s="114" t="str">
        <f>'calendario genErale'!G345</f>
        <v>EXTRA</v>
      </c>
      <c r="P234" s="117">
        <f t="shared" si="3"/>
        <v>0</v>
      </c>
    </row>
    <row r="235" spans="1:16" x14ac:dyDescent="0.2">
      <c r="A235" s="115">
        <f>'calendario genErale'!A346</f>
        <v>42189</v>
      </c>
      <c r="B235" s="114" t="str">
        <f>'calendario genErale'!C346</f>
        <v>S.ELIA</v>
      </c>
      <c r="C235" s="114" t="str">
        <f>'calendario genErale'!D346</f>
        <v>FONDO  TROFEO S.ELIZA</v>
      </c>
      <c r="D235" s="114">
        <f>'calendario genErale'!E346</f>
        <v>0</v>
      </c>
      <c r="E235" s="114" t="str">
        <f>'calendario genErale'!F346</f>
        <v>FD</v>
      </c>
      <c r="F235" s="114" t="str">
        <f>'calendario genErale'!G346</f>
        <v>EXTRA</v>
      </c>
      <c r="P235" s="117">
        <f t="shared" si="3"/>
        <v>0</v>
      </c>
    </row>
    <row r="236" spans="1:16" x14ac:dyDescent="0.2">
      <c r="A236" s="115">
        <f>'calendario genErale'!A347</f>
        <v>42190</v>
      </c>
      <c r="B236" s="114" t="str">
        <f>'calendario genErale'!C347</f>
        <v>ALGHERO</v>
      </c>
      <c r="C236" s="114" t="str">
        <f>'calendario genErale'!D347</f>
        <v>CAMP.REG. ESTIVI ESORDIENTI B</v>
      </c>
      <c r="D236" s="114">
        <f>'calendario genErale'!E347</f>
        <v>0</v>
      </c>
      <c r="E236" s="114" t="str">
        <f>'calendario genErale'!F347</f>
        <v>N</v>
      </c>
      <c r="F236" s="114" t="str">
        <f>'calendario genErale'!G347</f>
        <v>REG</v>
      </c>
      <c r="P236" s="117">
        <f t="shared" si="3"/>
        <v>0</v>
      </c>
    </row>
    <row r="237" spans="1:16" x14ac:dyDescent="0.2">
      <c r="A237" s="115">
        <f>'calendario genErale'!A353</f>
        <v>42197</v>
      </c>
      <c r="B237" s="114" t="str">
        <f>'calendario genErale'!C353</f>
        <v>SEDE UNICA</v>
      </c>
      <c r="C237" s="114" t="str">
        <f>'calendario genErale'!D353</f>
        <v>FINALI CAMP.REG.ESTIVI ES. A</v>
      </c>
      <c r="D237" s="114">
        <f>'calendario genErale'!E353</f>
        <v>0</v>
      </c>
      <c r="E237" s="114" t="str">
        <f>'calendario genErale'!F353</f>
        <v>N</v>
      </c>
      <c r="F237" s="114" t="str">
        <f>'calendario genErale'!G353</f>
        <v>REG</v>
      </c>
      <c r="P237" s="117">
        <f t="shared" si="3"/>
        <v>0</v>
      </c>
    </row>
    <row r="238" spans="1:16" x14ac:dyDescent="0.2">
      <c r="A238" s="115">
        <f>'calendario genErale'!A354</f>
        <v>42200</v>
      </c>
      <c r="B238" s="114" t="str">
        <f>'calendario genErale'!C354</f>
        <v>QUARTU S.E.</v>
      </c>
      <c r="C238" s="114" t="str">
        <f>'calendario genErale'!D354</f>
        <v>CAMP.REG. ESTIVO LIBERI</v>
      </c>
      <c r="D238" s="114">
        <f>'calendario genErale'!E354</f>
        <v>0</v>
      </c>
      <c r="E238" s="114" t="str">
        <f>'calendario genErale'!F354</f>
        <v>SY</v>
      </c>
      <c r="F238" s="114">
        <f>'calendario genErale'!G354</f>
        <v>0</v>
      </c>
      <c r="P238" s="117">
        <f t="shared" si="3"/>
        <v>0</v>
      </c>
    </row>
    <row r="239" spans="1:16" x14ac:dyDescent="0.2">
      <c r="A239" s="115">
        <f>'calendario genErale'!A355</f>
        <v>42210</v>
      </c>
      <c r="B239" s="114" t="str">
        <f>'calendario genErale'!C355</f>
        <v>IBLISI</v>
      </c>
      <c r="C239" s="114" t="str">
        <f>'calendario genErale'!D355</f>
        <v>EYOFF</v>
      </c>
      <c r="D239" s="114">
        <f>'calendario genErale'!E355</f>
        <v>0</v>
      </c>
      <c r="E239" s="114" t="str">
        <f>'calendario genErale'!F355</f>
        <v>N</v>
      </c>
      <c r="F239" s="114" t="str">
        <f>'calendario genErale'!G355</f>
        <v>INTERN.</v>
      </c>
      <c r="P239" s="117">
        <f t="shared" si="3"/>
        <v>0</v>
      </c>
    </row>
    <row r="240" spans="1:16" x14ac:dyDescent="0.2">
      <c r="A240" s="115">
        <f>'calendario genErale'!A356</f>
        <v>42210</v>
      </c>
      <c r="B240" s="114" t="str">
        <f>'calendario genErale'!C356</f>
        <v>OGLIASTRA</v>
      </c>
      <c r="C240" s="114" t="str">
        <f>'calendario genErale'!D356</f>
        <v>1/2 FONDO NUOTA IN OGLIASTRA</v>
      </c>
      <c r="D240" s="114">
        <f>'calendario genErale'!E356</f>
        <v>0</v>
      </c>
      <c r="E240" s="114" t="str">
        <f>'calendario genErale'!F356</f>
        <v>FD</v>
      </c>
      <c r="F240" s="114" t="str">
        <f>'calendario genErale'!G356</f>
        <v>EXTRA</v>
      </c>
      <c r="P240" s="117">
        <f t="shared" si="3"/>
        <v>0</v>
      </c>
    </row>
    <row r="241" spans="1:16" x14ac:dyDescent="0.2">
      <c r="A241" s="115">
        <f>'calendario genErale'!A357</f>
        <v>42211</v>
      </c>
      <c r="B241" s="114" t="str">
        <f>'calendario genErale'!C357</f>
        <v>OGLIASTRA</v>
      </c>
      <c r="C241" s="114" t="str">
        <f>'calendario genErale'!D357</f>
        <v>FONDO NUOTA IN OGLIASTRA</v>
      </c>
      <c r="D241" s="114">
        <f>'calendario genErale'!E357</f>
        <v>0</v>
      </c>
      <c r="E241" s="114" t="str">
        <f>'calendario genErale'!F357</f>
        <v>FD</v>
      </c>
      <c r="F241" s="114" t="str">
        <f>'calendario genErale'!G357</f>
        <v>EXTRA</v>
      </c>
      <c r="P241" s="117">
        <f t="shared" si="3"/>
        <v>0</v>
      </c>
    </row>
    <row r="242" spans="1:16" x14ac:dyDescent="0.2">
      <c r="P242" s="117">
        <f>SUBTOTAL(9,P2:P241)</f>
        <v>11600.85</v>
      </c>
    </row>
  </sheetData>
  <autoFilter ref="A1:P241"/>
  <conditionalFormatting sqref="H2:P24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calendario genErale</vt:lpstr>
      <vt:lpstr>costi attività</vt:lpstr>
      <vt:lpstr>Foglio2</vt:lpstr>
      <vt:lpstr>Foglio3</vt:lpstr>
      <vt:lpstr>'costi attività'!Titoli_stampa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2015-02-24T11:32:54Z</dcterms:modified>
</cp:coreProperties>
</file>